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8" sheetId="1" r:id="rId1"/>
    <sheet name="Приложение 9 " sheetId="2" r:id="rId2"/>
    <sheet name="Приложение 7" sheetId="3" r:id="rId3"/>
  </sheets>
  <definedNames>
    <definedName name="_xlnm.Print_Titles" localSheetId="0">'Приложение 8'!$8:$9</definedName>
    <definedName name="_xlnm.Print_Titles" localSheetId="1">'Приложение 9 '!$8:$9</definedName>
    <definedName name="_xlnm.Print_Area" localSheetId="1">'Приложение 9 '!$A$1:$H$58</definedName>
  </definedNames>
  <calcPr fullCalcOnLoad="1"/>
</workbook>
</file>

<file path=xl/sharedStrings.xml><?xml version="1.0" encoding="utf-8"?>
<sst xmlns="http://schemas.openxmlformats.org/spreadsheetml/2006/main" count="401" uniqueCount="168">
  <si>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</si>
  <si>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</si>
  <si>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</si>
  <si>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</si>
  <si>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</si>
  <si>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</si>
  <si>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</si>
  <si>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</si>
  <si>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</si>
  <si>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</si>
  <si>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Подпрограмма 1.</t>
  </si>
  <si>
    <t>Подпрограмма 1</t>
  </si>
  <si>
    <t>всего</t>
  </si>
  <si>
    <t>в том числе:</t>
  </si>
  <si>
    <t>Подпрограмма 2.</t>
  </si>
  <si>
    <t>районный бюджет</t>
  </si>
  <si>
    <t>х</t>
  </si>
  <si>
    <t xml:space="preserve"> "Реформирование и модернизация жилищно-коммунального хозяйства и повышения энергетической эффективности на территории Туруханского района"</t>
  </si>
  <si>
    <t>Подпрограмма 3.</t>
  </si>
  <si>
    <t>Подпрограмма 4.</t>
  </si>
  <si>
    <t>Подпрограмма 5.</t>
  </si>
  <si>
    <t>Подпрограмма 6.</t>
  </si>
  <si>
    <t>Администрация Туруханского района</t>
  </si>
  <si>
    <t>Управление культуры</t>
  </si>
  <si>
    <t>Управление образования</t>
  </si>
  <si>
    <t>Управление соцзащиты</t>
  </si>
  <si>
    <t>Управление физкультуры и спорта</t>
  </si>
  <si>
    <t>Управление ЖКХ и строительства</t>
  </si>
  <si>
    <t>0505</t>
  </si>
  <si>
    <t>540</t>
  </si>
  <si>
    <t>247</t>
  </si>
  <si>
    <t>0501</t>
  </si>
  <si>
    <t>243</t>
  </si>
  <si>
    <t>0502</t>
  </si>
  <si>
    <t>244</t>
  </si>
  <si>
    <t>0412</t>
  </si>
  <si>
    <t>121</t>
  </si>
  <si>
    <t>122</t>
  </si>
  <si>
    <t>0368215</t>
  </si>
  <si>
    <t>241</t>
  </si>
  <si>
    <t>0368214</t>
  </si>
  <si>
    <t>246</t>
  </si>
  <si>
    <t>248</t>
  </si>
  <si>
    <t>0801</t>
  </si>
  <si>
    <t xml:space="preserve">к   муниципальной программе 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</si>
  <si>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 xml:space="preserve">«Развитие и модернизация объектов коммунальной инфраструктуры» </t>
  </si>
  <si>
    <t xml:space="preserve">«Создание условий для безубыточной деятельности организаций  жилищно-коммунального хозяйства» </t>
  </si>
  <si>
    <t xml:space="preserve"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 </t>
  </si>
  <si>
    <t xml:space="preserve">«Энергосбережение и повышение энергетической эффективности в Туруханском районе» </t>
  </si>
  <si>
    <t xml:space="preserve">«Обеспечение населения чистой питьевой водой» </t>
  </si>
  <si>
    <t xml:space="preserve">«Обеспечение условий реализации программы и прочие мероприятия» </t>
  </si>
  <si>
    <t>«Развитие и модернизация объектов коммунальной инфраструктуры»</t>
  </si>
  <si>
    <t>«Энергосбережение и повышение энергетической эффективности в Туруханском районе»</t>
  </si>
  <si>
    <t>«Обеспечение населения чистой питьевой водой»</t>
  </si>
  <si>
    <t xml:space="preserve">«Обеспечение условий реализации программы и прочие мерроприятия» </t>
  </si>
  <si>
    <t>831</t>
  </si>
  <si>
    <t>129</t>
  </si>
  <si>
    <t>0340083190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</si>
  <si>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</si>
  <si>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Муниципальная программа Туруханского района</t>
  </si>
  <si>
    <t xml:space="preserve">Уровень бюджетной системы / источники финансирования </t>
  </si>
  <si>
    <t>Итого на очередной финансовый год и плановый период</t>
  </si>
  <si>
    <t>план</t>
  </si>
  <si>
    <t>Информация о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 поступившие из бюджетов других уровней бюджетной системы, бюджетов государственных внебюджетных фондов)</t>
  </si>
  <si>
    <t>федеральный бюджет</t>
  </si>
  <si>
    <t>краевой бюджет</t>
  </si>
  <si>
    <t>бюджеты муниципальных образований Туруханского района</t>
  </si>
  <si>
    <t>внебюджетные источники</t>
  </si>
  <si>
    <t>№ п/п</t>
  </si>
  <si>
    <t>1.</t>
  </si>
  <si>
    <t>1.6.</t>
  </si>
  <si>
    <t>1.5.</t>
  </si>
  <si>
    <t>1.4.</t>
  </si>
  <si>
    <t>1.3.</t>
  </si>
  <si>
    <t>1.2.</t>
  </si>
  <si>
    <t>1.1.</t>
  </si>
  <si>
    <t>(тыс. рублей)</t>
  </si>
  <si>
    <t>Статус (муниципальная программа Туруханского района, подпрограмма)</t>
  </si>
  <si>
    <t>Наименование программы Туруханского района, подпрограммы</t>
  </si>
  <si>
    <t>Наименование главного распорядителя бюджетных средств (далее - ГРБС)</t>
  </si>
  <si>
    <t>ИНФОРМАЦИЯ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</si>
  <si>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</si>
  <si>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</si>
  <si>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</si>
  <si>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</si>
  <si>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</si>
  <si>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</si>
  <si>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</si>
  <si>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1.1.1.</t>
  </si>
  <si>
    <t>постановление</t>
  </si>
  <si>
    <t xml:space="preserve">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</si>
  <si>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>Цель муниципальной программы Туруханского района: Повышение эффективности, улучшение качества, обеспечение надежности и доступности производимых для потребителей коммунальных и жилищных услуг, обеспечение повышения их энергетической эффективности на территории Туруханского района</t>
  </si>
  <si>
    <t>Подпрограмма 1. «Развитие и модернизация объектов коммунальной инфраструктуры»</t>
  </si>
  <si>
    <t>Подпрограмма 2. «Создание условий для безубыточной деятельности организаций жилищно-коммунального хозяйства»</t>
  </si>
  <si>
    <t>Подпрограмма 3. 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</t>
  </si>
  <si>
    <t>Подпрограмма 4. «Энергосбережение и повышение энергетической эффективности в Туруханском районе»</t>
  </si>
  <si>
    <t>Подпрограмма 5. «Обеспечение населения чистой питьевой водой»</t>
  </si>
  <si>
    <t>Подпрограмма 6. «Обеспечение условий реализации программы и прочие мероприятия»</t>
  </si>
  <si>
    <t>Управление жилищно-коммунального хозяйства и строительства администрации Туруханского района</t>
  </si>
  <si>
    <t>0340083360</t>
  </si>
  <si>
    <t>0368217</t>
  </si>
  <si>
    <t xml:space="preserve"> 0340075770</t>
  </si>
  <si>
    <t>0340075700</t>
  </si>
  <si>
    <t>0340082060</t>
  </si>
  <si>
    <t xml:space="preserve"> 0350083010</t>
  </si>
  <si>
    <t>0350083010</t>
  </si>
  <si>
    <t xml:space="preserve"> 0380080460</t>
  </si>
  <si>
    <t>0380080460</t>
  </si>
  <si>
    <t xml:space="preserve"> 0380080460 </t>
  </si>
  <si>
    <t>1.2.1.</t>
  </si>
  <si>
    <t>1.2.2.</t>
  </si>
  <si>
    <t>1.3.1.</t>
  </si>
  <si>
    <t>1.4.1.</t>
  </si>
  <si>
    <t>1.5.1.</t>
  </si>
  <si>
    <t>1.6.1.</t>
  </si>
  <si>
    <t>утверждение порядка предоставления компенсации платы граждан за коммунальные услуги, контроля за соблюдением условий предоставления компенсации платы за коммунальные услуги, возврата субсидий в случае нарушения условий их предоставления</t>
  </si>
  <si>
    <t>распоряжение</t>
  </si>
  <si>
    <t>утверждение порядка представления компенсации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муниципального образования Туруханский район для населения, контроля соблюдения условий предоставления компенсации и возврата субсидии</t>
  </si>
  <si>
    <t>принят 
16.03.2016 № 202-п</t>
  </si>
  <si>
    <t>решение Туруханского районного Совета депутатов</t>
  </si>
  <si>
    <t xml:space="preserve">утверждение порядка предоставления иных межбюджетных трансфертов бюджетам муниципальных образований (поселений) Туруханского района на компенсацию организациям, осуществляющим управление (обслуживание) многоквартирными домами, части расходов граждан на оплату за содержание и текущий   ремонт  общего имущества в многоквартирных домах расположенных на территории муниципального образования Туруханский район, контроля  соблюдения условий предоставления  компенсации и возврата иных межбюджетных трансфертов
</t>
  </si>
  <si>
    <t>ноябрь 2016</t>
  </si>
  <si>
    <t>утверждение порядка предоставления субсидии организациям жилищно-коммунального хозяйства, организациям, осуществляющим управление (обслуживание) многоквартирными домами, на компенсацию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Туруханский район, контроля  соблюдения условий предоставления и возврата субсидии</t>
  </si>
  <si>
    <t>утверждение порядка предоставления субсидии на компенсацию расходов энергоснабжающим организациям за электроэнергию, поставляемую религиозным организациям, содержащимся за счет прихожан, контроля соблюдения и возврата субсидии</t>
  </si>
  <si>
    <t>1.2.3.</t>
  </si>
  <si>
    <t>1.2.4.</t>
  </si>
  <si>
    <t>1.2.5.</t>
  </si>
  <si>
    <t>1.2.6.</t>
  </si>
  <si>
    <t>1.2.7.</t>
  </si>
  <si>
    <t>утверждение аукционной документации для проведения открытого аукциона в электронной форме на право заключения муниципального контракта на проведение ремонтных работ</t>
  </si>
  <si>
    <t>Приложение № 7</t>
  </si>
  <si>
    <t>Приложение № 9</t>
  </si>
  <si>
    <t>Приложение № 8</t>
  </si>
  <si>
    <t>0113</t>
  </si>
  <si>
    <t>852</t>
  </si>
  <si>
    <t>853</t>
  </si>
  <si>
    <t>0330075710</t>
  </si>
  <si>
    <t>0340083650</t>
  </si>
  <si>
    <t>0340083560</t>
  </si>
  <si>
    <t>0380083730</t>
  </si>
  <si>
    <t>0350083500</t>
  </si>
  <si>
    <t>Задача муниципальной программы Туруханского района: Построить, модернизировать, реконструировать и капитально ремонтировать объекты жилищно-коммунальной инфраструктуры</t>
  </si>
  <si>
    <t>Задача муниципальной программы Туруханского района: Создать условия для безубыточной деятельности организаций ЖКХ, обеспечить самоокупаемость предприятий жилищно-коммунального хозяйства</t>
  </si>
  <si>
    <t>Задача муниципальной программы Туруханского района: Привести жилой фонд в соответствие экологическим характеристикам, санитарным нормам и правилам, техническим регламентам и правилам пожарной безопасности</t>
  </si>
  <si>
    <t>Задача муниципальной программы Туруханского района: Создать условия для обеспечения энергосбережения и повышения энергетической эффективности жилищно-коммунального хозяйства</t>
  </si>
  <si>
    <t>Задача муниципальной программы Туруханского района: Реконструировать и технически перевооружить полностью выработавшие свой ресурс, экономически неэффективные системы электроснабжения, теплоснабжения, водоснабжения и водоотведения в населенных пунктах района</t>
  </si>
  <si>
    <t>Задача муниципальной программы Туруханского района: Обеспечить условия реализации муниципальной программы</t>
  </si>
  <si>
    <t xml:space="preserve"> 0350083950</t>
  </si>
  <si>
    <t>решение о предоставлении субсидии на компенсацию  платы граждан за коммунальные услуги исполнителям коммунальных услуг на территории муниципального образования Туруханский район на 2020 год</t>
  </si>
  <si>
    <t>решение о представлении компенсации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муниципального образования Туруханский район для населения на 2020 год</t>
  </si>
  <si>
    <t>811</t>
  </si>
  <si>
    <t>1 квартал 2021</t>
  </si>
  <si>
    <t>0350084020</t>
  </si>
  <si>
    <t>0340084120</t>
  </si>
  <si>
    <t>1 квартал 2022</t>
  </si>
  <si>
    <t>0340084540</t>
  </si>
  <si>
    <t>0340084550</t>
  </si>
  <si>
    <t>0350084590</t>
  </si>
  <si>
    <t>0350084300</t>
  </si>
  <si>
    <t>0380084580</t>
  </si>
  <si>
    <t>0380084530</t>
  </si>
  <si>
    <t>813</t>
  </si>
  <si>
    <t>январь 2023</t>
  </si>
  <si>
    <t>февраль-март 2023</t>
  </si>
  <si>
    <t>1 квартал 2023</t>
  </si>
  <si>
    <t>2023</t>
  </si>
  <si>
    <t>0370084700</t>
  </si>
  <si>
    <t>0370084690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</si>
</sst>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_-* #,##0.000_р_._-;\-* #,##0.000_р_._-;_-* &quot;-&quot;???_р_._-;_-@_-"/>
    <numFmt numFmtId="187" formatCode="_(* #,##0.0_);_(* \(#,##0.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-* #,##0.000_р_._-;\-* #,##0.000_р_._-;_-* &quot;-&quot;??_р_._-;_-@_-"/>
    <numFmt numFmtId="191" formatCode="#,##0.000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84" fontId="1" fillId="0" borderId="0" xfId="0" applyNumberFormat="1" applyFont="1" applyAlignment="1">
      <alignment horizontal="center" vertical="center" wrapText="1"/>
    </xf>
    <xf numFmtId="188" fontId="3" fillId="33" borderId="10" xfId="59" applyNumberFormat="1" applyFont="1" applyFill="1" applyBorder="1" applyAlignment="1">
      <alignment horizontal="center" vertical="center" wrapText="1"/>
    </xf>
    <xf numFmtId="188" fontId="3" fillId="0" borderId="10" xfId="59" applyNumberFormat="1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33" borderId="10" xfId="59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center" wrapText="1"/>
    </xf>
    <xf numFmtId="191" fontId="1" fillId="0" borderId="10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vertical="center" wrapText="1"/>
    </xf>
    <xf numFmtId="188" fontId="1" fillId="34" borderId="10" xfId="59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wrapText="1"/>
    </xf>
    <xf numFmtId="188" fontId="1" fillId="34" borderId="10" xfId="59" applyNumberFormat="1" applyFont="1" applyFill="1" applyBorder="1" applyAlignment="1">
      <alignment horizontal="center" wrapText="1"/>
    </xf>
    <xf numFmtId="188" fontId="3" fillId="34" borderId="10" xfId="59" applyNumberFormat="1" applyFont="1" applyFill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0">
      <selection activeCell="I33" sqref="I33:K33"/>
    </sheetView>
  </sheetViews>
  <sheetFormatPr defaultColWidth="17.7109375" defaultRowHeight="12.75"/>
  <cols>
    <col min="1" max="1" width="9.140625" style="1" customWidth="1"/>
    <col min="2" max="2" width="28.421875" style="4" customWidth="1"/>
    <col min="3" max="3" width="38.140625" style="4" customWidth="1"/>
    <col min="4" max="4" width="29.8515625" style="4" customWidth="1"/>
    <col min="5" max="5" width="6.8515625" style="4" bestFit="1" customWidth="1"/>
    <col min="6" max="6" width="11.00390625" style="4" bestFit="1" customWidth="1"/>
    <col min="7" max="7" width="13.8515625" style="4" bestFit="1" customWidth="1"/>
    <col min="8" max="8" width="5.00390625" style="4" bestFit="1" customWidth="1"/>
    <col min="9" max="11" width="16.8515625" style="4" bestFit="1" customWidth="1"/>
    <col min="12" max="12" width="18.28125" style="4" customWidth="1"/>
    <col min="13" max="13" width="16.8515625" style="4" customWidth="1"/>
    <col min="14" max="16384" width="17.7109375" style="4" customWidth="1"/>
  </cols>
  <sheetData>
    <row r="1" spans="7:12" ht="15.75">
      <c r="G1" s="6"/>
      <c r="H1" s="6"/>
      <c r="I1" s="70" t="s">
        <v>132</v>
      </c>
      <c r="J1" s="70"/>
      <c r="K1" s="70"/>
      <c r="L1" s="70"/>
    </row>
    <row r="2" spans="7:12" ht="15.75">
      <c r="G2" s="6"/>
      <c r="H2" s="6"/>
      <c r="I2" s="70" t="s">
        <v>44</v>
      </c>
      <c r="J2" s="70"/>
      <c r="K2" s="70"/>
      <c r="L2" s="70"/>
    </row>
    <row r="3" spans="7:12" ht="15.75">
      <c r="G3" s="6"/>
      <c r="H3" s="6"/>
      <c r="I3" s="70"/>
      <c r="J3" s="70"/>
      <c r="K3" s="70"/>
      <c r="L3" s="70"/>
    </row>
    <row r="4" spans="7:12" ht="15.75">
      <c r="G4" s="6"/>
      <c r="H4" s="6"/>
      <c r="I4" s="71"/>
      <c r="J4" s="71"/>
      <c r="K4" s="71"/>
      <c r="L4" s="71"/>
    </row>
    <row r="6" spans="2:12" s="1" customFormat="1" ht="54" customHeight="1">
      <c r="B6" s="72" t="s">
        <v>58</v>
      </c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2:29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39" customHeight="1">
      <c r="A8" s="55" t="s">
        <v>68</v>
      </c>
      <c r="B8" s="53" t="s">
        <v>77</v>
      </c>
      <c r="C8" s="53" t="s">
        <v>78</v>
      </c>
      <c r="D8" s="53" t="s">
        <v>79</v>
      </c>
      <c r="E8" s="55" t="s">
        <v>0</v>
      </c>
      <c r="F8" s="55"/>
      <c r="G8" s="55"/>
      <c r="H8" s="55"/>
      <c r="I8" s="2">
        <v>2023</v>
      </c>
      <c r="J8" s="2">
        <v>2024</v>
      </c>
      <c r="K8" s="2">
        <v>2025</v>
      </c>
      <c r="L8" s="53" t="s">
        <v>61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40.5" customHeight="1">
      <c r="A9" s="55"/>
      <c r="B9" s="69"/>
      <c r="C9" s="69"/>
      <c r="D9" s="69"/>
      <c r="E9" s="2" t="s">
        <v>1</v>
      </c>
      <c r="F9" s="2" t="s">
        <v>2</v>
      </c>
      <c r="G9" s="2" t="s">
        <v>3</v>
      </c>
      <c r="H9" s="2" t="s">
        <v>4</v>
      </c>
      <c r="I9" s="2" t="s">
        <v>62</v>
      </c>
      <c r="J9" s="2" t="s">
        <v>62</v>
      </c>
      <c r="K9" s="2" t="s">
        <v>62</v>
      </c>
      <c r="L9" s="6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1.5">
      <c r="A10" s="55" t="s">
        <v>69</v>
      </c>
      <c r="B10" s="53" t="s">
        <v>7</v>
      </c>
      <c r="C10" s="67" t="s">
        <v>17</v>
      </c>
      <c r="D10" s="7" t="s">
        <v>8</v>
      </c>
      <c r="E10" s="2" t="s">
        <v>16</v>
      </c>
      <c r="F10" s="2" t="s">
        <v>16</v>
      </c>
      <c r="G10" s="2" t="s">
        <v>16</v>
      </c>
      <c r="H10" s="2" t="s">
        <v>16</v>
      </c>
      <c r="I10" s="22">
        <f>I16+I19+I33+I44+I53+I57</f>
        <v>1315640.895</v>
      </c>
      <c r="J10" s="22">
        <f>J16+J19+J33+J44+J53+J57</f>
        <v>1388492.039</v>
      </c>
      <c r="K10" s="22">
        <f>K16+K19+K33+K44+K53+K57</f>
        <v>1156618.061</v>
      </c>
      <c r="L10" s="22">
        <f>L16+L19+L33+L44+L53+L57</f>
        <v>3860750.995</v>
      </c>
      <c r="M10" s="1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>
      <c r="A11" s="56"/>
      <c r="B11" s="54"/>
      <c r="C11" s="68"/>
      <c r="D11" s="7" t="s">
        <v>9</v>
      </c>
      <c r="E11" s="16"/>
      <c r="F11" s="16"/>
      <c r="G11" s="16"/>
      <c r="H11" s="16"/>
      <c r="I11" s="24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1.5">
      <c r="A12" s="56"/>
      <c r="B12" s="54"/>
      <c r="C12" s="68"/>
      <c r="D12" s="7" t="s">
        <v>27</v>
      </c>
      <c r="E12" s="16" t="s">
        <v>30</v>
      </c>
      <c r="F12" s="16"/>
      <c r="G12" s="16"/>
      <c r="H12" s="16"/>
      <c r="I12" s="24">
        <f>I16+I19+I33+I46+I47+I53+I57+I44</f>
        <v>1315640.895</v>
      </c>
      <c r="J12" s="24">
        <f>J16+J19+J33+J46+J47+J53+J57+J44</f>
        <v>1388492.039</v>
      </c>
      <c r="K12" s="24">
        <f>K16+K19+K33+K46+K47+K53+K57+K44</f>
        <v>1156618.061</v>
      </c>
      <c r="L12" s="24">
        <f>L16+L19+L33+L44+L53+L57-L13-L14-L15</f>
        <v>3860750.995</v>
      </c>
      <c r="M12" s="13"/>
      <c r="N12" s="1"/>
      <c r="O12" s="1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31.5">
      <c r="A13" s="56"/>
      <c r="B13" s="54"/>
      <c r="C13" s="68"/>
      <c r="D13" s="7" t="s">
        <v>22</v>
      </c>
      <c r="E13" s="16" t="s">
        <v>39</v>
      </c>
      <c r="F13" s="16"/>
      <c r="G13" s="16"/>
      <c r="H13" s="16"/>
      <c r="I13" s="24">
        <f aca="true" t="shared" si="0" ref="I13:K15">I48</f>
        <v>0</v>
      </c>
      <c r="J13" s="24">
        <f t="shared" si="0"/>
        <v>0</v>
      </c>
      <c r="K13" s="24">
        <f t="shared" si="0"/>
        <v>0</v>
      </c>
      <c r="L13" s="24">
        <f aca="true" t="shared" si="1" ref="L13:L25">SUM(I13:K13)</f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>
      <c r="A14" s="56"/>
      <c r="B14" s="54"/>
      <c r="C14" s="68"/>
      <c r="D14" s="7" t="s">
        <v>24</v>
      </c>
      <c r="E14" s="16" t="s">
        <v>32</v>
      </c>
      <c r="F14" s="16"/>
      <c r="G14" s="16"/>
      <c r="H14" s="16"/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1"/>
        <v>0</v>
      </c>
      <c r="M14" s="1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>
      <c r="A15" s="56"/>
      <c r="B15" s="54"/>
      <c r="C15" s="68"/>
      <c r="D15" s="7" t="s">
        <v>23</v>
      </c>
      <c r="E15" s="16" t="s">
        <v>34</v>
      </c>
      <c r="F15" s="16"/>
      <c r="G15" s="16"/>
      <c r="H15" s="16"/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1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1.5" customHeight="1">
      <c r="A16" s="53" t="s">
        <v>75</v>
      </c>
      <c r="B16" s="57" t="s">
        <v>10</v>
      </c>
      <c r="C16" s="59" t="s">
        <v>51</v>
      </c>
      <c r="D16" s="17" t="s">
        <v>8</v>
      </c>
      <c r="E16" s="18"/>
      <c r="F16" s="18"/>
      <c r="G16" s="18"/>
      <c r="H16" s="18"/>
      <c r="I16" s="21">
        <f>I18</f>
        <v>0</v>
      </c>
      <c r="J16" s="21">
        <f>J18</f>
        <v>0</v>
      </c>
      <c r="K16" s="21">
        <f>K18</f>
        <v>0</v>
      </c>
      <c r="L16" s="21">
        <f>L18</f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>
      <c r="A17" s="54"/>
      <c r="B17" s="58"/>
      <c r="C17" s="60"/>
      <c r="D17" s="17" t="s">
        <v>9</v>
      </c>
      <c r="E17" s="18"/>
      <c r="F17" s="18"/>
      <c r="G17" s="18"/>
      <c r="H17" s="18"/>
      <c r="I17" s="25"/>
      <c r="J17" s="25"/>
      <c r="K17" s="25"/>
      <c r="L17" s="21">
        <f t="shared" si="1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31.5">
      <c r="A18" s="54"/>
      <c r="B18" s="58"/>
      <c r="C18" s="60"/>
      <c r="D18" s="31" t="s">
        <v>27</v>
      </c>
      <c r="E18" s="18" t="s">
        <v>30</v>
      </c>
      <c r="F18" s="18" t="s">
        <v>28</v>
      </c>
      <c r="G18" s="18" t="s">
        <v>136</v>
      </c>
      <c r="H18" s="18" t="s">
        <v>29</v>
      </c>
      <c r="I18" s="26">
        <v>0</v>
      </c>
      <c r="J18" s="26"/>
      <c r="K18" s="26"/>
      <c r="L18" s="21">
        <f t="shared" si="1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31.5" customHeight="1">
      <c r="A19" s="55" t="s">
        <v>74</v>
      </c>
      <c r="B19" s="57" t="s">
        <v>14</v>
      </c>
      <c r="C19" s="59" t="s">
        <v>46</v>
      </c>
      <c r="D19" s="17" t="s">
        <v>8</v>
      </c>
      <c r="E19" s="18"/>
      <c r="F19" s="18"/>
      <c r="G19" s="18"/>
      <c r="H19" s="18"/>
      <c r="I19" s="21">
        <f>SUM(I21:I32)</f>
        <v>1091207.652</v>
      </c>
      <c r="J19" s="21">
        <f>SUM(J21:J32)</f>
        <v>1306171.952</v>
      </c>
      <c r="K19" s="21">
        <f>SUM(K21:K32)</f>
        <v>1091207.652</v>
      </c>
      <c r="L19" s="21">
        <f t="shared" si="1"/>
        <v>3488587.256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>
      <c r="A20" s="55"/>
      <c r="B20" s="58"/>
      <c r="C20" s="60"/>
      <c r="D20" s="17" t="s">
        <v>9</v>
      </c>
      <c r="E20" s="18"/>
      <c r="F20" s="18"/>
      <c r="G20" s="18"/>
      <c r="H20" s="18"/>
      <c r="I20" s="25"/>
      <c r="J20" s="25"/>
      <c r="K20" s="25"/>
      <c r="L20" s="21">
        <f t="shared" si="1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>
      <c r="A21" s="55"/>
      <c r="B21" s="58"/>
      <c r="C21" s="60"/>
      <c r="D21" s="59" t="s">
        <v>27</v>
      </c>
      <c r="E21" s="18" t="s">
        <v>30</v>
      </c>
      <c r="F21" s="18" t="s">
        <v>33</v>
      </c>
      <c r="G21" s="18" t="s">
        <v>101</v>
      </c>
      <c r="H21" s="18" t="s">
        <v>150</v>
      </c>
      <c r="I21" s="45">
        <v>674725.1</v>
      </c>
      <c r="J21" s="45">
        <v>889689.4</v>
      </c>
      <c r="K21" s="45">
        <v>674725.1</v>
      </c>
      <c r="L21" s="21">
        <f t="shared" si="1"/>
        <v>2239139.6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>
      <c r="A22" s="55"/>
      <c r="B22" s="58"/>
      <c r="C22" s="60"/>
      <c r="D22" s="60"/>
      <c r="E22" s="18" t="s">
        <v>30</v>
      </c>
      <c r="F22" s="18" t="s">
        <v>33</v>
      </c>
      <c r="G22" s="18" t="s">
        <v>102</v>
      </c>
      <c r="H22" s="18" t="s">
        <v>150</v>
      </c>
      <c r="I22" s="45">
        <v>253986.6</v>
      </c>
      <c r="J22" s="45">
        <v>253986.6</v>
      </c>
      <c r="K22" s="45">
        <v>253986.6</v>
      </c>
      <c r="L22" s="21">
        <f t="shared" si="1"/>
        <v>761959.8</v>
      </c>
      <c r="M22" s="2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>
      <c r="A23" s="55"/>
      <c r="B23" s="58"/>
      <c r="C23" s="60"/>
      <c r="D23" s="60"/>
      <c r="E23" s="18" t="s">
        <v>30</v>
      </c>
      <c r="F23" s="18" t="s">
        <v>31</v>
      </c>
      <c r="G23" s="18" t="s">
        <v>103</v>
      </c>
      <c r="H23" s="18" t="s">
        <v>29</v>
      </c>
      <c r="I23" s="45">
        <v>45000</v>
      </c>
      <c r="J23" s="45">
        <v>45000</v>
      </c>
      <c r="K23" s="45">
        <v>45000</v>
      </c>
      <c r="L23" s="21">
        <f t="shared" si="1"/>
        <v>135000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>
      <c r="A24" s="55"/>
      <c r="B24" s="58"/>
      <c r="C24" s="60"/>
      <c r="D24" s="60"/>
      <c r="E24" s="18" t="s">
        <v>30</v>
      </c>
      <c r="F24" s="18" t="s">
        <v>31</v>
      </c>
      <c r="G24" s="18" t="s">
        <v>103</v>
      </c>
      <c r="H24" s="18" t="s">
        <v>150</v>
      </c>
      <c r="I24" s="45">
        <v>78014.105</v>
      </c>
      <c r="J24" s="45">
        <v>78014.105</v>
      </c>
      <c r="K24" s="45">
        <v>78014.105</v>
      </c>
      <c r="L24" s="21">
        <f t="shared" si="1"/>
        <v>234042.315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>
      <c r="A25" s="55"/>
      <c r="B25" s="58"/>
      <c r="C25" s="60"/>
      <c r="D25" s="60"/>
      <c r="E25" s="18" t="s">
        <v>30</v>
      </c>
      <c r="F25" s="18" t="s">
        <v>33</v>
      </c>
      <c r="G25" s="18" t="s">
        <v>57</v>
      </c>
      <c r="H25" s="18" t="s">
        <v>29</v>
      </c>
      <c r="I25" s="45">
        <v>20700</v>
      </c>
      <c r="J25" s="45">
        <v>20700</v>
      </c>
      <c r="K25" s="45">
        <v>20700</v>
      </c>
      <c r="L25" s="21">
        <f t="shared" si="1"/>
        <v>62100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>
      <c r="A26" s="55"/>
      <c r="B26" s="58"/>
      <c r="C26" s="60"/>
      <c r="D26" s="60"/>
      <c r="E26" s="18" t="s">
        <v>30</v>
      </c>
      <c r="F26" s="18" t="s">
        <v>33</v>
      </c>
      <c r="G26" s="18" t="s">
        <v>99</v>
      </c>
      <c r="H26" s="18" t="s">
        <v>150</v>
      </c>
      <c r="I26" s="45">
        <v>652</v>
      </c>
      <c r="J26" s="45">
        <v>652</v>
      </c>
      <c r="K26" s="45">
        <v>652</v>
      </c>
      <c r="L26" s="21">
        <f aca="true" t="shared" si="2" ref="L26:L32">SUM(I26:K26)</f>
        <v>1956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55"/>
      <c r="B27" s="58"/>
      <c r="C27" s="60"/>
      <c r="D27" s="60"/>
      <c r="E27" s="18" t="s">
        <v>30</v>
      </c>
      <c r="F27" s="18" t="s">
        <v>33</v>
      </c>
      <c r="G27" s="18" t="s">
        <v>99</v>
      </c>
      <c r="H27" s="18" t="s">
        <v>29</v>
      </c>
      <c r="I27" s="45">
        <v>4880.6</v>
      </c>
      <c r="J27" s="45">
        <v>4880.6</v>
      </c>
      <c r="K27" s="45">
        <v>4880.6</v>
      </c>
      <c r="L27" s="21">
        <f t="shared" si="2"/>
        <v>14641.800000000001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55"/>
      <c r="B28" s="58"/>
      <c r="C28" s="60"/>
      <c r="D28" s="60"/>
      <c r="E28" s="18" t="s">
        <v>30</v>
      </c>
      <c r="F28" s="18" t="s">
        <v>33</v>
      </c>
      <c r="G28" s="18" t="s">
        <v>137</v>
      </c>
      <c r="H28" s="18" t="s">
        <v>150</v>
      </c>
      <c r="I28" s="45">
        <v>9000</v>
      </c>
      <c r="J28" s="45">
        <v>9000</v>
      </c>
      <c r="K28" s="45">
        <v>9000</v>
      </c>
      <c r="L28" s="21">
        <f t="shared" si="2"/>
        <v>27000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55"/>
      <c r="B29" s="58"/>
      <c r="C29" s="60"/>
      <c r="D29" s="60"/>
      <c r="E29" s="18" t="s">
        <v>30</v>
      </c>
      <c r="F29" s="18" t="s">
        <v>33</v>
      </c>
      <c r="G29" s="18" t="s">
        <v>153</v>
      </c>
      <c r="H29" s="18" t="s">
        <v>150</v>
      </c>
      <c r="I29" s="45">
        <v>1600</v>
      </c>
      <c r="J29" s="45">
        <v>1600</v>
      </c>
      <c r="K29" s="45">
        <v>1600</v>
      </c>
      <c r="L29" s="21">
        <f t="shared" si="2"/>
        <v>4800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>
      <c r="A30" s="55"/>
      <c r="B30" s="58"/>
      <c r="C30" s="60"/>
      <c r="D30" s="60"/>
      <c r="E30" s="18" t="s">
        <v>30</v>
      </c>
      <c r="F30" s="18" t="s">
        <v>33</v>
      </c>
      <c r="G30" s="18" t="s">
        <v>138</v>
      </c>
      <c r="H30" s="18" t="s">
        <v>150</v>
      </c>
      <c r="I30" s="45">
        <v>2649.247</v>
      </c>
      <c r="J30" s="45">
        <v>2649.247</v>
      </c>
      <c r="K30" s="45">
        <v>2649.247</v>
      </c>
      <c r="L30" s="21">
        <f t="shared" si="2"/>
        <v>7947.741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>
      <c r="A31" s="55"/>
      <c r="B31" s="58"/>
      <c r="C31" s="60"/>
      <c r="D31" s="60"/>
      <c r="E31" s="18" t="s">
        <v>30</v>
      </c>
      <c r="F31" s="18" t="s">
        <v>31</v>
      </c>
      <c r="G31" s="18" t="s">
        <v>155</v>
      </c>
      <c r="H31" s="18" t="s">
        <v>161</v>
      </c>
      <c r="I31" s="45"/>
      <c r="J31" s="45"/>
      <c r="K31" s="45"/>
      <c r="L31" s="21">
        <f t="shared" si="2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55"/>
      <c r="B32" s="58"/>
      <c r="C32" s="60"/>
      <c r="D32" s="60"/>
      <c r="E32" s="18" t="s">
        <v>30</v>
      </c>
      <c r="F32" s="18" t="s">
        <v>31</v>
      </c>
      <c r="G32" s="18" t="s">
        <v>156</v>
      </c>
      <c r="H32" s="18" t="s">
        <v>29</v>
      </c>
      <c r="I32" s="45"/>
      <c r="J32" s="45"/>
      <c r="K32" s="45"/>
      <c r="L32" s="21">
        <f t="shared" si="2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31.5">
      <c r="A33" s="55" t="s">
        <v>73</v>
      </c>
      <c r="B33" s="57" t="s">
        <v>18</v>
      </c>
      <c r="C33" s="59" t="s">
        <v>47</v>
      </c>
      <c r="D33" s="17" t="s">
        <v>8</v>
      </c>
      <c r="E33" s="18"/>
      <c r="F33" s="18"/>
      <c r="G33" s="18"/>
      <c r="H33" s="18"/>
      <c r="I33" s="49">
        <f>SUM(I35:I43)</f>
        <v>130254</v>
      </c>
      <c r="J33" s="49">
        <f>SUM(J35:J43)</f>
        <v>21714</v>
      </c>
      <c r="K33" s="49">
        <f>SUM(K35:K43)</f>
        <v>21714</v>
      </c>
      <c r="L33" s="21">
        <f>L36+L37+L38+L39+L43+L40+L35+L41</f>
        <v>173682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55"/>
      <c r="B34" s="58"/>
      <c r="C34" s="60"/>
      <c r="D34" s="17" t="s">
        <v>9</v>
      </c>
      <c r="E34" s="18"/>
      <c r="F34" s="18"/>
      <c r="G34" s="18"/>
      <c r="H34" s="18"/>
      <c r="I34" s="46"/>
      <c r="J34" s="46"/>
      <c r="K34" s="46"/>
      <c r="L34" s="21">
        <f aca="true" t="shared" si="3" ref="L34:L52">SUM(I34:K34)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>
      <c r="A35" s="55"/>
      <c r="B35" s="58"/>
      <c r="C35" s="60"/>
      <c r="D35" s="31"/>
      <c r="E35" s="18" t="s">
        <v>30</v>
      </c>
      <c r="F35" s="18" t="s">
        <v>31</v>
      </c>
      <c r="G35" s="44" t="s">
        <v>147</v>
      </c>
      <c r="H35" s="44" t="s">
        <v>32</v>
      </c>
      <c r="I35" s="46">
        <v>84340</v>
      </c>
      <c r="J35" s="46"/>
      <c r="K35" s="46"/>
      <c r="L35" s="21">
        <f>SUM(I35:K35)</f>
        <v>84340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>
      <c r="A36" s="55"/>
      <c r="B36" s="58"/>
      <c r="C36" s="60"/>
      <c r="D36" s="59" t="s">
        <v>27</v>
      </c>
      <c r="E36" s="18" t="s">
        <v>30</v>
      </c>
      <c r="F36" s="18" t="s">
        <v>31</v>
      </c>
      <c r="G36" s="44" t="s">
        <v>147</v>
      </c>
      <c r="H36" s="44" t="s">
        <v>29</v>
      </c>
      <c r="I36" s="46">
        <v>24000</v>
      </c>
      <c r="J36" s="46"/>
      <c r="K36" s="46"/>
      <c r="L36" s="21">
        <f t="shared" si="3"/>
        <v>24000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>
      <c r="A37" s="55"/>
      <c r="B37" s="58"/>
      <c r="C37" s="60"/>
      <c r="D37" s="60"/>
      <c r="E37" s="18" t="s">
        <v>30</v>
      </c>
      <c r="F37" s="18" t="s">
        <v>31</v>
      </c>
      <c r="G37" s="18" t="s">
        <v>140</v>
      </c>
      <c r="H37" s="18" t="s">
        <v>34</v>
      </c>
      <c r="I37" s="45">
        <v>500</v>
      </c>
      <c r="J37" s="45">
        <v>300</v>
      </c>
      <c r="K37" s="45">
        <v>300</v>
      </c>
      <c r="L37" s="21">
        <f t="shared" si="3"/>
        <v>1100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55"/>
      <c r="B38" s="58"/>
      <c r="C38" s="60"/>
      <c r="D38" s="60"/>
      <c r="E38" s="18" t="s">
        <v>30</v>
      </c>
      <c r="F38" s="18" t="s">
        <v>31</v>
      </c>
      <c r="G38" s="18" t="s">
        <v>105</v>
      </c>
      <c r="H38" s="18" t="s">
        <v>135</v>
      </c>
      <c r="I38" s="45">
        <v>5</v>
      </c>
      <c r="J38" s="45">
        <v>5</v>
      </c>
      <c r="K38" s="45">
        <v>5</v>
      </c>
      <c r="L38" s="21">
        <f t="shared" si="3"/>
        <v>15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55"/>
      <c r="B39" s="63"/>
      <c r="C39" s="61"/>
      <c r="D39" s="61"/>
      <c r="E39" s="18" t="s">
        <v>30</v>
      </c>
      <c r="F39" s="18" t="s">
        <v>31</v>
      </c>
      <c r="G39" s="18" t="s">
        <v>104</v>
      </c>
      <c r="H39" s="18" t="s">
        <v>34</v>
      </c>
      <c r="I39" s="45">
        <v>988.8</v>
      </c>
      <c r="J39" s="45">
        <v>988.8</v>
      </c>
      <c r="K39" s="45">
        <v>988.8</v>
      </c>
      <c r="L39" s="21">
        <f t="shared" si="3"/>
        <v>2966.3999999999996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55"/>
      <c r="B40" s="63"/>
      <c r="C40" s="61"/>
      <c r="D40" s="61"/>
      <c r="E40" s="18" t="s">
        <v>30</v>
      </c>
      <c r="F40" s="18" t="s">
        <v>31</v>
      </c>
      <c r="G40" s="18" t="s">
        <v>105</v>
      </c>
      <c r="H40" s="18" t="s">
        <v>29</v>
      </c>
      <c r="I40" s="45">
        <v>6470.2</v>
      </c>
      <c r="J40" s="45">
        <v>6470.2</v>
      </c>
      <c r="K40" s="45">
        <v>6470.2</v>
      </c>
      <c r="L40" s="21">
        <f>SUM(I40:K40)</f>
        <v>19410.6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>
      <c r="A41" s="55"/>
      <c r="B41" s="63"/>
      <c r="C41" s="61"/>
      <c r="D41" s="61"/>
      <c r="E41" s="18" t="s">
        <v>30</v>
      </c>
      <c r="F41" s="18" t="s">
        <v>31</v>
      </c>
      <c r="G41" s="18" t="s">
        <v>152</v>
      </c>
      <c r="H41" s="18" t="s">
        <v>32</v>
      </c>
      <c r="I41" s="45">
        <v>13950</v>
      </c>
      <c r="J41" s="45">
        <v>13950</v>
      </c>
      <c r="K41" s="45">
        <v>13950</v>
      </c>
      <c r="L41" s="21">
        <f>SUM(I41:K41)</f>
        <v>41850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>
      <c r="A42" s="55"/>
      <c r="B42" s="63"/>
      <c r="C42" s="61"/>
      <c r="D42" s="61"/>
      <c r="E42" s="18" t="s">
        <v>30</v>
      </c>
      <c r="F42" s="18" t="s">
        <v>31</v>
      </c>
      <c r="G42" s="18" t="s">
        <v>157</v>
      </c>
      <c r="H42" s="18" t="s">
        <v>34</v>
      </c>
      <c r="I42" s="45"/>
      <c r="J42" s="45"/>
      <c r="K42" s="45"/>
      <c r="L42" s="21">
        <f>SUM(I42:K42)</f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>
      <c r="A43" s="55"/>
      <c r="B43" s="64"/>
      <c r="C43" s="62"/>
      <c r="D43" s="62"/>
      <c r="E43" s="18" t="s">
        <v>30</v>
      </c>
      <c r="F43" s="18" t="s">
        <v>31</v>
      </c>
      <c r="G43" s="18" t="s">
        <v>158</v>
      </c>
      <c r="H43" s="18" t="s">
        <v>34</v>
      </c>
      <c r="I43" s="45"/>
      <c r="J43" s="45"/>
      <c r="K43" s="45"/>
      <c r="L43" s="21">
        <f t="shared" si="3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31.5">
      <c r="A44" s="51" t="s">
        <v>72</v>
      </c>
      <c r="B44" s="66" t="s">
        <v>19</v>
      </c>
      <c r="C44" s="65" t="s">
        <v>52</v>
      </c>
      <c r="D44" s="17" t="s">
        <v>8</v>
      </c>
      <c r="E44" s="18"/>
      <c r="F44" s="18"/>
      <c r="G44" s="18"/>
      <c r="H44" s="18"/>
      <c r="I44" s="49">
        <f>SUM(I46:I52)</f>
        <v>0</v>
      </c>
      <c r="J44" s="49">
        <f>SUM(J46:J52)</f>
        <v>0</v>
      </c>
      <c r="K44" s="49">
        <f>SUM(K46:K52)</f>
        <v>0</v>
      </c>
      <c r="L44" s="21">
        <f t="shared" si="3"/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>
      <c r="A45" s="52"/>
      <c r="B45" s="66"/>
      <c r="C45" s="65"/>
      <c r="D45" s="17" t="s">
        <v>9</v>
      </c>
      <c r="E45" s="18"/>
      <c r="F45" s="18"/>
      <c r="G45" s="18"/>
      <c r="H45" s="18"/>
      <c r="I45" s="46"/>
      <c r="J45" s="46"/>
      <c r="K45" s="46"/>
      <c r="L45" s="21">
        <f t="shared" si="3"/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52"/>
      <c r="B46" s="66"/>
      <c r="C46" s="65"/>
      <c r="D46" s="59" t="s">
        <v>27</v>
      </c>
      <c r="E46" s="18" t="s">
        <v>30</v>
      </c>
      <c r="F46" s="18" t="s">
        <v>33</v>
      </c>
      <c r="G46" s="18" t="s">
        <v>38</v>
      </c>
      <c r="H46" s="18" t="s">
        <v>29</v>
      </c>
      <c r="I46" s="46"/>
      <c r="J46" s="46"/>
      <c r="K46" s="46"/>
      <c r="L46" s="21">
        <f t="shared" si="3"/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>
      <c r="A47" s="52"/>
      <c r="B47" s="66"/>
      <c r="C47" s="65"/>
      <c r="D47" s="60"/>
      <c r="E47" s="18" t="s">
        <v>30</v>
      </c>
      <c r="F47" s="18" t="s">
        <v>33</v>
      </c>
      <c r="G47" s="18" t="s">
        <v>100</v>
      </c>
      <c r="H47" s="18" t="s">
        <v>29</v>
      </c>
      <c r="I47" s="46"/>
      <c r="J47" s="46"/>
      <c r="K47" s="46"/>
      <c r="L47" s="21">
        <f t="shared" si="3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31.5">
      <c r="A48" s="52"/>
      <c r="B48" s="66"/>
      <c r="C48" s="65"/>
      <c r="D48" s="17" t="s">
        <v>22</v>
      </c>
      <c r="E48" s="18" t="s">
        <v>39</v>
      </c>
      <c r="F48" s="18" t="s">
        <v>33</v>
      </c>
      <c r="G48" s="18" t="s">
        <v>40</v>
      </c>
      <c r="H48" s="18" t="s">
        <v>34</v>
      </c>
      <c r="I48" s="46"/>
      <c r="J48" s="46"/>
      <c r="K48" s="46"/>
      <c r="L48" s="21">
        <f t="shared" si="3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>
      <c r="A49" s="52"/>
      <c r="B49" s="66"/>
      <c r="C49" s="65"/>
      <c r="D49" s="17" t="s">
        <v>24</v>
      </c>
      <c r="E49" s="18" t="s">
        <v>32</v>
      </c>
      <c r="F49" s="18" t="s">
        <v>33</v>
      </c>
      <c r="G49" s="18" t="s">
        <v>40</v>
      </c>
      <c r="H49" s="18" t="s">
        <v>34</v>
      </c>
      <c r="I49" s="46">
        <v>0</v>
      </c>
      <c r="J49" s="46">
        <v>0</v>
      </c>
      <c r="K49" s="46">
        <v>0</v>
      </c>
      <c r="L49" s="21">
        <f t="shared" si="3"/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52"/>
      <c r="B50" s="66"/>
      <c r="C50" s="65"/>
      <c r="D50" s="17" t="s">
        <v>23</v>
      </c>
      <c r="E50" s="18" t="s">
        <v>34</v>
      </c>
      <c r="F50" s="18" t="s">
        <v>43</v>
      </c>
      <c r="G50" s="18" t="s">
        <v>40</v>
      </c>
      <c r="H50" s="18" t="s">
        <v>34</v>
      </c>
      <c r="I50" s="46">
        <v>0</v>
      </c>
      <c r="J50" s="46">
        <v>0</v>
      </c>
      <c r="K50" s="46">
        <v>0</v>
      </c>
      <c r="L50" s="21">
        <f t="shared" si="3"/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>
      <c r="A51" s="52"/>
      <c r="B51" s="66"/>
      <c r="C51" s="65"/>
      <c r="D51" s="17" t="s">
        <v>25</v>
      </c>
      <c r="E51" s="18" t="s">
        <v>41</v>
      </c>
      <c r="F51" s="18" t="s">
        <v>33</v>
      </c>
      <c r="G51" s="18" t="s">
        <v>40</v>
      </c>
      <c r="H51" s="18" t="s">
        <v>34</v>
      </c>
      <c r="I51" s="46">
        <v>0</v>
      </c>
      <c r="J51" s="46">
        <v>0</v>
      </c>
      <c r="K51" s="46">
        <v>0</v>
      </c>
      <c r="L51" s="21">
        <f t="shared" si="3"/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31.5">
      <c r="A52" s="52"/>
      <c r="B52" s="66"/>
      <c r="C52" s="65"/>
      <c r="D52" s="17" t="s">
        <v>26</v>
      </c>
      <c r="E52" s="18" t="s">
        <v>42</v>
      </c>
      <c r="F52" s="18" t="s">
        <v>33</v>
      </c>
      <c r="G52" s="18" t="s">
        <v>40</v>
      </c>
      <c r="H52" s="18" t="s">
        <v>34</v>
      </c>
      <c r="I52" s="46">
        <v>0</v>
      </c>
      <c r="J52" s="46">
        <v>0</v>
      </c>
      <c r="K52" s="46">
        <v>0</v>
      </c>
      <c r="L52" s="21">
        <f t="shared" si="3"/>
        <v>0</v>
      </c>
      <c r="M52" s="1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31.5">
      <c r="A53" s="53" t="s">
        <v>71</v>
      </c>
      <c r="B53" s="57" t="s">
        <v>20</v>
      </c>
      <c r="C53" s="59" t="s">
        <v>53</v>
      </c>
      <c r="D53" s="17" t="s">
        <v>8</v>
      </c>
      <c r="E53" s="18"/>
      <c r="F53" s="18"/>
      <c r="G53" s="18"/>
      <c r="H53" s="18"/>
      <c r="I53" s="50">
        <f>I55+I56</f>
        <v>30482.834</v>
      </c>
      <c r="J53" s="50">
        <f>J55+J56</f>
        <v>16909.678</v>
      </c>
      <c r="K53" s="50">
        <f>K55+K56</f>
        <v>0</v>
      </c>
      <c r="L53" s="27">
        <f>L55+L56</f>
        <v>47392.512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>
      <c r="A54" s="54"/>
      <c r="B54" s="58"/>
      <c r="C54" s="60"/>
      <c r="D54" s="17" t="s">
        <v>9</v>
      </c>
      <c r="E54" s="18"/>
      <c r="F54" s="18"/>
      <c r="G54" s="18"/>
      <c r="H54" s="18"/>
      <c r="I54" s="46"/>
      <c r="J54" s="46"/>
      <c r="K54" s="46"/>
      <c r="L54" s="2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>
      <c r="A55" s="54"/>
      <c r="B55" s="58"/>
      <c r="C55" s="60"/>
      <c r="D55" s="59" t="s">
        <v>27</v>
      </c>
      <c r="E55" s="18" t="s">
        <v>30</v>
      </c>
      <c r="F55" s="18" t="s">
        <v>33</v>
      </c>
      <c r="G55" s="18" t="s">
        <v>167</v>
      </c>
      <c r="H55" s="18" t="s">
        <v>29</v>
      </c>
      <c r="I55" s="45">
        <v>0</v>
      </c>
      <c r="J55" s="45"/>
      <c r="K55" s="45"/>
      <c r="L55" s="21">
        <f>SUM(I55:K55)</f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>
      <c r="A56" s="54"/>
      <c r="B56" s="58"/>
      <c r="C56" s="60"/>
      <c r="D56" s="60"/>
      <c r="E56" s="18" t="s">
        <v>30</v>
      </c>
      <c r="F56" s="18" t="s">
        <v>33</v>
      </c>
      <c r="G56" s="18" t="s">
        <v>166</v>
      </c>
      <c r="H56" s="43" t="s">
        <v>29</v>
      </c>
      <c r="I56" s="46">
        <v>30482.834</v>
      </c>
      <c r="J56" s="46">
        <v>16909.678</v>
      </c>
      <c r="K56" s="46"/>
      <c r="L56" s="21">
        <f>SUM(I56:K56)</f>
        <v>47392.512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31.5">
      <c r="A57" s="51" t="s">
        <v>70</v>
      </c>
      <c r="B57" s="66" t="s">
        <v>21</v>
      </c>
      <c r="C57" s="65" t="s">
        <v>54</v>
      </c>
      <c r="D57" s="17" t="s">
        <v>8</v>
      </c>
      <c r="E57" s="18"/>
      <c r="F57" s="18"/>
      <c r="G57" s="18"/>
      <c r="H57" s="18"/>
      <c r="I57" s="50">
        <f>I60+I61+I63+I64+I69+I62+I65+I59+I67+I66+I68</f>
        <v>63696.409</v>
      </c>
      <c r="J57" s="50">
        <f>J60+J61+J63+J64+J69+J62+J65+J59+J67+J66+J68</f>
        <v>43696.409</v>
      </c>
      <c r="K57" s="50">
        <f>K60+K61+K63+K64+K69+K62+K65+K59+K67+K66+K68</f>
        <v>43696.409</v>
      </c>
      <c r="L57" s="21">
        <f>SUM(I57:K57)</f>
        <v>151089.227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>
      <c r="A58" s="51"/>
      <c r="B58" s="66"/>
      <c r="C58" s="65"/>
      <c r="D58" s="17" t="s">
        <v>9</v>
      </c>
      <c r="E58" s="18"/>
      <c r="F58" s="18"/>
      <c r="G58" s="18"/>
      <c r="H58" s="18"/>
      <c r="I58" s="46"/>
      <c r="J58" s="46"/>
      <c r="K58" s="46"/>
      <c r="L58" s="2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>
      <c r="A59" s="51"/>
      <c r="B59" s="66"/>
      <c r="C59" s="65"/>
      <c r="D59" s="59" t="s">
        <v>27</v>
      </c>
      <c r="E59" s="18" t="s">
        <v>30</v>
      </c>
      <c r="F59" s="18" t="s">
        <v>35</v>
      </c>
      <c r="G59" s="18" t="s">
        <v>106</v>
      </c>
      <c r="H59" s="18" t="s">
        <v>36</v>
      </c>
      <c r="I59" s="47">
        <v>20955.83</v>
      </c>
      <c r="J59" s="47">
        <v>20955.83</v>
      </c>
      <c r="K59" s="47">
        <v>20955.83</v>
      </c>
      <c r="L59" s="21">
        <f aca="true" t="shared" si="4" ref="L59:L69">SUM(I59:K59)</f>
        <v>62867.490000000005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>
      <c r="A60" s="51"/>
      <c r="B60" s="66"/>
      <c r="C60" s="65"/>
      <c r="D60" s="61"/>
      <c r="E60" s="18" t="s">
        <v>30</v>
      </c>
      <c r="F60" s="18" t="s">
        <v>35</v>
      </c>
      <c r="G60" s="18" t="s">
        <v>107</v>
      </c>
      <c r="H60" s="18" t="s">
        <v>37</v>
      </c>
      <c r="I60" s="47">
        <v>2400</v>
      </c>
      <c r="J60" s="47">
        <v>2400</v>
      </c>
      <c r="K60" s="47">
        <v>2400</v>
      </c>
      <c r="L60" s="21">
        <f t="shared" si="4"/>
        <v>7200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>
      <c r="A61" s="51"/>
      <c r="B61" s="66"/>
      <c r="C61" s="65"/>
      <c r="D61" s="61"/>
      <c r="E61" s="18" t="s">
        <v>30</v>
      </c>
      <c r="F61" s="18" t="s">
        <v>35</v>
      </c>
      <c r="G61" s="18" t="s">
        <v>107</v>
      </c>
      <c r="H61" s="18" t="s">
        <v>56</v>
      </c>
      <c r="I61" s="48">
        <v>6204.126</v>
      </c>
      <c r="J61" s="48">
        <v>6204.126</v>
      </c>
      <c r="K61" s="48">
        <v>6204.126</v>
      </c>
      <c r="L61" s="21">
        <f t="shared" si="4"/>
        <v>18612.378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>
      <c r="A62" s="51"/>
      <c r="B62" s="66"/>
      <c r="C62" s="65"/>
      <c r="D62" s="61"/>
      <c r="E62" s="18" t="s">
        <v>30</v>
      </c>
      <c r="F62" s="18" t="s">
        <v>35</v>
      </c>
      <c r="G62" s="18" t="s">
        <v>108</v>
      </c>
      <c r="H62" s="18" t="s">
        <v>30</v>
      </c>
      <c r="I62" s="48">
        <v>2043.949</v>
      </c>
      <c r="J62" s="48">
        <v>2043.949</v>
      </c>
      <c r="K62" s="48">
        <v>2043.949</v>
      </c>
      <c r="L62" s="21">
        <f t="shared" si="4"/>
        <v>6131.847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>
      <c r="A63" s="51"/>
      <c r="B63" s="66"/>
      <c r="C63" s="65"/>
      <c r="D63" s="61"/>
      <c r="E63" s="18" t="s">
        <v>30</v>
      </c>
      <c r="F63" s="18" t="s">
        <v>35</v>
      </c>
      <c r="G63" s="18" t="s">
        <v>106</v>
      </c>
      <c r="H63" s="18" t="s">
        <v>34</v>
      </c>
      <c r="I63" s="48">
        <v>2087.504</v>
      </c>
      <c r="J63" s="48">
        <v>2087.504</v>
      </c>
      <c r="K63" s="48">
        <v>2087.504</v>
      </c>
      <c r="L63" s="21">
        <f t="shared" si="4"/>
        <v>6262.512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>
      <c r="A64" s="51"/>
      <c r="B64" s="66"/>
      <c r="C64" s="65"/>
      <c r="D64" s="61"/>
      <c r="E64" s="18" t="s">
        <v>30</v>
      </c>
      <c r="F64" s="18" t="s">
        <v>35</v>
      </c>
      <c r="G64" s="18" t="s">
        <v>107</v>
      </c>
      <c r="H64" s="18" t="s">
        <v>134</v>
      </c>
      <c r="I64" s="48">
        <v>5</v>
      </c>
      <c r="J64" s="48">
        <v>5</v>
      </c>
      <c r="K64" s="48">
        <v>5</v>
      </c>
      <c r="L64" s="21">
        <f t="shared" si="4"/>
        <v>15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>
      <c r="A65" s="51"/>
      <c r="B65" s="66"/>
      <c r="C65" s="65"/>
      <c r="D65" s="61"/>
      <c r="E65" s="18" t="s">
        <v>30</v>
      </c>
      <c r="F65" s="18" t="s">
        <v>35</v>
      </c>
      <c r="G65" s="18" t="s">
        <v>107</v>
      </c>
      <c r="H65" s="18" t="s">
        <v>55</v>
      </c>
      <c r="I65" s="48">
        <v>0</v>
      </c>
      <c r="J65" s="48">
        <v>0</v>
      </c>
      <c r="K65" s="48">
        <v>0</v>
      </c>
      <c r="L65" s="21">
        <f t="shared" si="4"/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>
      <c r="A66" s="51"/>
      <c r="B66" s="66"/>
      <c r="C66" s="65"/>
      <c r="D66" s="61"/>
      <c r="E66" s="18" t="s">
        <v>30</v>
      </c>
      <c r="F66" s="18" t="s">
        <v>35</v>
      </c>
      <c r="G66" s="18" t="s">
        <v>107</v>
      </c>
      <c r="H66" s="18" t="s">
        <v>135</v>
      </c>
      <c r="I66" s="48">
        <v>0</v>
      </c>
      <c r="J66" s="48">
        <v>0</v>
      </c>
      <c r="K66" s="48">
        <v>0</v>
      </c>
      <c r="L66" s="21">
        <f t="shared" si="4"/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>
      <c r="A67" s="51"/>
      <c r="B67" s="66"/>
      <c r="C67" s="65"/>
      <c r="D67" s="61"/>
      <c r="E67" s="18" t="s">
        <v>30</v>
      </c>
      <c r="F67" s="18" t="s">
        <v>133</v>
      </c>
      <c r="G67" s="18" t="s">
        <v>139</v>
      </c>
      <c r="H67" s="18" t="s">
        <v>34</v>
      </c>
      <c r="I67" s="48">
        <v>10000</v>
      </c>
      <c r="J67" s="48">
        <v>10000</v>
      </c>
      <c r="K67" s="48">
        <v>10000</v>
      </c>
      <c r="L67" s="21">
        <f>SUM(I67:K67)</f>
        <v>30000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>
      <c r="A68" s="51"/>
      <c r="B68" s="66"/>
      <c r="C68" s="65"/>
      <c r="D68" s="61"/>
      <c r="E68" s="18" t="s">
        <v>30</v>
      </c>
      <c r="F68" s="18" t="s">
        <v>133</v>
      </c>
      <c r="G68" s="18" t="s">
        <v>159</v>
      </c>
      <c r="H68" s="18" t="s">
        <v>34</v>
      </c>
      <c r="I68" s="48">
        <v>10000</v>
      </c>
      <c r="J68" s="48"/>
      <c r="K68" s="48"/>
      <c r="L68" s="21">
        <f>SUM(I68:K68)</f>
        <v>10000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>
      <c r="A69" s="51"/>
      <c r="B69" s="66"/>
      <c r="C69" s="65"/>
      <c r="D69" s="62"/>
      <c r="E69" s="18" t="s">
        <v>30</v>
      </c>
      <c r="F69" s="18" t="s">
        <v>133</v>
      </c>
      <c r="G69" s="18" t="s">
        <v>160</v>
      </c>
      <c r="H69" s="18" t="s">
        <v>34</v>
      </c>
      <c r="I69" s="48">
        <v>10000</v>
      </c>
      <c r="J69" s="48"/>
      <c r="K69" s="48"/>
      <c r="L69" s="21">
        <f t="shared" si="4"/>
        <v>10000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5.75">
      <c r="B70" s="11"/>
      <c r="C70" s="12"/>
      <c r="D70" s="8"/>
      <c r="E70" s="5"/>
      <c r="F70" s="5"/>
      <c r="G70" s="5"/>
      <c r="H70" s="5"/>
      <c r="I70" s="5"/>
      <c r="J70" s="5"/>
      <c r="K70" s="5"/>
      <c r="L70" s="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2:29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2:29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2:29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2:29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2:29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2:29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2:29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2:29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2:29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2:29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2:29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2:29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2:29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2:29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2:29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2:29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2:29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</sheetData>
  <sheetProtection/>
  <mergeCells count="35">
    <mergeCell ref="C10:C15"/>
    <mergeCell ref="B8:B9"/>
    <mergeCell ref="I1:L1"/>
    <mergeCell ref="I2:L4"/>
    <mergeCell ref="E8:H8"/>
    <mergeCell ref="B6:L6"/>
    <mergeCell ref="C8:C9"/>
    <mergeCell ref="D8:D9"/>
    <mergeCell ref="L8:L9"/>
    <mergeCell ref="C57:C69"/>
    <mergeCell ref="C44:C52"/>
    <mergeCell ref="D59:D69"/>
    <mergeCell ref="B57:B69"/>
    <mergeCell ref="C53:C56"/>
    <mergeCell ref="B53:B56"/>
    <mergeCell ref="D46:D47"/>
    <mergeCell ref="D55:D56"/>
    <mergeCell ref="B44:B52"/>
    <mergeCell ref="A8:A9"/>
    <mergeCell ref="B19:B32"/>
    <mergeCell ref="C19:C32"/>
    <mergeCell ref="D21:D32"/>
    <mergeCell ref="C33:C43"/>
    <mergeCell ref="D36:D43"/>
    <mergeCell ref="B16:B18"/>
    <mergeCell ref="C16:C18"/>
    <mergeCell ref="B33:B43"/>
    <mergeCell ref="B10:B15"/>
    <mergeCell ref="A44:A52"/>
    <mergeCell ref="A53:A56"/>
    <mergeCell ref="A57:A69"/>
    <mergeCell ref="A10:A15"/>
    <mergeCell ref="A16:A18"/>
    <mergeCell ref="A19:A32"/>
    <mergeCell ref="A33:A43"/>
  </mergeCells>
  <printOptions/>
  <pageMargins left="0.31496062992125984" right="0.31496062992125984" top="0.7874015748031497" bottom="0.3937007874015748" header="0.31496062992125984" footer="0.31496062992125984"/>
  <pageSetup fitToHeight="2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view="pageBreakPreview" zoomScaleSheetLayoutView="100" zoomScalePageLayoutView="0" workbookViewId="0" topLeftCell="A19">
      <selection activeCell="G29" sqref="G29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54.00390625" style="1" customWidth="1"/>
    <col min="4" max="4" width="34.8515625" style="1" customWidth="1"/>
    <col min="5" max="7" width="14.28125" style="1" bestFit="1" customWidth="1"/>
    <col min="8" max="8" width="23.57421875" style="1" customWidth="1"/>
    <col min="9" max="9" width="14.8515625" style="1" customWidth="1"/>
    <col min="10" max="10" width="12.7109375" style="1" bestFit="1" customWidth="1"/>
    <col min="11" max="11" width="12.140625" style="1" bestFit="1" customWidth="1"/>
    <col min="12" max="12" width="17.7109375" style="1" customWidth="1"/>
    <col min="13" max="16384" width="9.140625" style="1" customWidth="1"/>
  </cols>
  <sheetData>
    <row r="1" spans="7:12" ht="21" customHeight="1">
      <c r="G1" s="70" t="s">
        <v>131</v>
      </c>
      <c r="H1" s="70"/>
      <c r="I1" s="70"/>
      <c r="J1" s="70"/>
      <c r="K1" s="70"/>
      <c r="L1" s="70"/>
    </row>
    <row r="2" spans="7:8" ht="15.75" customHeight="1">
      <c r="G2" s="70" t="s">
        <v>44</v>
      </c>
      <c r="H2" s="70"/>
    </row>
    <row r="3" spans="7:8" ht="15.75">
      <c r="G3" s="70"/>
      <c r="H3" s="70"/>
    </row>
    <row r="4" spans="7:8" ht="64.5" customHeight="1">
      <c r="G4" s="70"/>
      <c r="H4" s="70"/>
    </row>
    <row r="5" spans="5:8" ht="19.5" customHeight="1">
      <c r="E5" s="3"/>
      <c r="F5" s="3"/>
      <c r="G5" s="3"/>
      <c r="H5" s="3"/>
    </row>
    <row r="6" spans="2:8" ht="39.75" customHeight="1">
      <c r="B6" s="72" t="s">
        <v>63</v>
      </c>
      <c r="C6" s="72"/>
      <c r="D6" s="72"/>
      <c r="E6" s="72"/>
      <c r="F6" s="72"/>
      <c r="G6" s="72"/>
      <c r="H6" s="72"/>
    </row>
    <row r="7" ht="15.75">
      <c r="H7" s="1" t="s">
        <v>76</v>
      </c>
    </row>
    <row r="8" spans="1:8" ht="30.75" customHeight="1">
      <c r="A8" s="55" t="s">
        <v>68</v>
      </c>
      <c r="B8" s="55" t="s">
        <v>5</v>
      </c>
      <c r="C8" s="55" t="s">
        <v>6</v>
      </c>
      <c r="D8" s="55" t="s">
        <v>60</v>
      </c>
      <c r="E8" s="2">
        <v>2023</v>
      </c>
      <c r="F8" s="2">
        <v>2024</v>
      </c>
      <c r="G8" s="2">
        <v>2025</v>
      </c>
      <c r="H8" s="53" t="s">
        <v>61</v>
      </c>
    </row>
    <row r="9" spans="1:8" ht="28.5" customHeight="1">
      <c r="A9" s="55"/>
      <c r="B9" s="55"/>
      <c r="C9" s="55"/>
      <c r="D9" s="55"/>
      <c r="E9" s="2" t="s">
        <v>62</v>
      </c>
      <c r="F9" s="2" t="s">
        <v>62</v>
      </c>
      <c r="G9" s="2" t="s">
        <v>62</v>
      </c>
      <c r="H9" s="69"/>
    </row>
    <row r="10" spans="1:8" ht="15.75">
      <c r="A10" s="55" t="s">
        <v>69</v>
      </c>
      <c r="B10" s="55" t="s">
        <v>59</v>
      </c>
      <c r="C10" s="75" t="s">
        <v>17</v>
      </c>
      <c r="D10" s="14" t="s">
        <v>12</v>
      </c>
      <c r="E10" s="29">
        <f>E17+E24+E31+E38+E45+E52</f>
        <v>1315640.895</v>
      </c>
      <c r="F10" s="29">
        <f>F17+F24+F31+F38+F45+F52</f>
        <v>1388492.039</v>
      </c>
      <c r="G10" s="29">
        <f>G17+G24+G31+G38+G45+G52</f>
        <v>1156618.061</v>
      </c>
      <c r="H10" s="29">
        <f>H17+H24+H31+H38+H45+H52</f>
        <v>3860750.995</v>
      </c>
    </row>
    <row r="11" spans="1:8" ht="15.75">
      <c r="A11" s="55"/>
      <c r="B11" s="55"/>
      <c r="C11" s="75"/>
      <c r="D11" s="15" t="s">
        <v>13</v>
      </c>
      <c r="E11" s="30"/>
      <c r="F11" s="30"/>
      <c r="G11" s="30"/>
      <c r="H11" s="30"/>
    </row>
    <row r="12" spans="1:8" ht="15.75">
      <c r="A12" s="55"/>
      <c r="B12" s="55"/>
      <c r="C12" s="75"/>
      <c r="D12" s="7" t="s">
        <v>64</v>
      </c>
      <c r="E12" s="30">
        <f aca="true" t="shared" si="0" ref="E12:F16">E19+E26+E33+E40+E47+E54</f>
        <v>0</v>
      </c>
      <c r="F12" s="30">
        <f t="shared" si="0"/>
        <v>0</v>
      </c>
      <c r="G12" s="30">
        <f aca="true" t="shared" si="1" ref="G12:H16">G19+G26+G33+G40+G47+G54</f>
        <v>0</v>
      </c>
      <c r="H12" s="30">
        <f t="shared" si="1"/>
        <v>0</v>
      </c>
    </row>
    <row r="13" spans="1:8" ht="15.75">
      <c r="A13" s="55"/>
      <c r="B13" s="55"/>
      <c r="C13" s="75"/>
      <c r="D13" s="7" t="s">
        <v>65</v>
      </c>
      <c r="E13" s="30">
        <f t="shared" si="0"/>
        <v>928711.7</v>
      </c>
      <c r="F13" s="30">
        <f t="shared" si="0"/>
        <v>1143676</v>
      </c>
      <c r="G13" s="30">
        <f t="shared" si="1"/>
        <v>928711.7</v>
      </c>
      <c r="H13" s="30">
        <f>H20+H27+H34+H41+H48+H55</f>
        <v>3001099.4</v>
      </c>
    </row>
    <row r="14" spans="1:12" ht="15.75">
      <c r="A14" s="55"/>
      <c r="B14" s="55"/>
      <c r="C14" s="75"/>
      <c r="D14" s="7" t="s">
        <v>15</v>
      </c>
      <c r="E14" s="30">
        <f t="shared" si="0"/>
        <v>386929.19499999995</v>
      </c>
      <c r="F14" s="30">
        <f>F21+F28+F35+F42+F49+F56</f>
        <v>244816.039</v>
      </c>
      <c r="G14" s="30">
        <f t="shared" si="1"/>
        <v>227906.36099999998</v>
      </c>
      <c r="H14" s="30">
        <f t="shared" si="1"/>
        <v>859651.595</v>
      </c>
      <c r="I14" s="23"/>
      <c r="L14" s="20"/>
    </row>
    <row r="15" spans="1:8" ht="39" customHeight="1">
      <c r="A15" s="55"/>
      <c r="B15" s="55"/>
      <c r="C15" s="75"/>
      <c r="D15" s="7" t="s">
        <v>66</v>
      </c>
      <c r="E15" s="30">
        <f t="shared" si="0"/>
        <v>0</v>
      </c>
      <c r="F15" s="30">
        <f t="shared" si="0"/>
        <v>0</v>
      </c>
      <c r="G15" s="30">
        <f t="shared" si="1"/>
        <v>0</v>
      </c>
      <c r="H15" s="30">
        <f t="shared" si="1"/>
        <v>0</v>
      </c>
    </row>
    <row r="16" spans="1:8" ht="15.75">
      <c r="A16" s="55"/>
      <c r="B16" s="55"/>
      <c r="C16" s="75"/>
      <c r="D16" s="7" t="s">
        <v>67</v>
      </c>
      <c r="E16" s="30">
        <f t="shared" si="0"/>
        <v>0</v>
      </c>
      <c r="F16" s="30">
        <f t="shared" si="0"/>
        <v>0</v>
      </c>
      <c r="G16" s="30">
        <f t="shared" si="1"/>
        <v>0</v>
      </c>
      <c r="H16" s="30">
        <f t="shared" si="1"/>
        <v>0</v>
      </c>
    </row>
    <row r="17" spans="1:8" ht="15.75">
      <c r="A17" s="55" t="s">
        <v>75</v>
      </c>
      <c r="B17" s="55" t="s">
        <v>11</v>
      </c>
      <c r="C17" s="74" t="s">
        <v>45</v>
      </c>
      <c r="D17" s="14" t="s">
        <v>12</v>
      </c>
      <c r="E17" s="29">
        <f>SUM(E18:E23)</f>
        <v>0</v>
      </c>
      <c r="F17" s="29">
        <f>SUM(F18:F23)</f>
        <v>0</v>
      </c>
      <c r="G17" s="29">
        <f>SUM(G18:G23)</f>
        <v>0</v>
      </c>
      <c r="H17" s="29">
        <f>SUM(E17:G17)</f>
        <v>0</v>
      </c>
    </row>
    <row r="18" spans="1:8" ht="15.75">
      <c r="A18" s="55"/>
      <c r="B18" s="55"/>
      <c r="C18" s="74"/>
      <c r="D18" s="15" t="s">
        <v>13</v>
      </c>
      <c r="E18" s="30"/>
      <c r="F18" s="30"/>
      <c r="G18" s="30"/>
      <c r="H18" s="30"/>
    </row>
    <row r="19" spans="1:8" ht="15.75">
      <c r="A19" s="55"/>
      <c r="B19" s="55"/>
      <c r="C19" s="74"/>
      <c r="D19" s="7" t="s">
        <v>64</v>
      </c>
      <c r="E19" s="30"/>
      <c r="F19" s="30"/>
      <c r="G19" s="30"/>
      <c r="H19" s="30"/>
    </row>
    <row r="20" spans="1:8" ht="15.75">
      <c r="A20" s="55"/>
      <c r="B20" s="55"/>
      <c r="C20" s="74"/>
      <c r="D20" s="7" t="s">
        <v>65</v>
      </c>
      <c r="E20" s="30">
        <v>0</v>
      </c>
      <c r="F20" s="30">
        <v>0</v>
      </c>
      <c r="G20" s="30">
        <v>0</v>
      </c>
      <c r="H20" s="30">
        <f>SUM(E20:G20)</f>
        <v>0</v>
      </c>
    </row>
    <row r="21" spans="1:8" ht="15.75">
      <c r="A21" s="55"/>
      <c r="B21" s="55"/>
      <c r="C21" s="74"/>
      <c r="D21" s="7" t="s">
        <v>15</v>
      </c>
      <c r="E21" s="30"/>
      <c r="F21" s="30"/>
      <c r="G21" s="30"/>
      <c r="H21" s="30">
        <f>SUM(G21:G21)</f>
        <v>0</v>
      </c>
    </row>
    <row r="22" spans="1:8" ht="47.25">
      <c r="A22" s="55"/>
      <c r="B22" s="55"/>
      <c r="C22" s="74"/>
      <c r="D22" s="7" t="s">
        <v>66</v>
      </c>
      <c r="E22" s="30"/>
      <c r="F22" s="30"/>
      <c r="G22" s="30"/>
      <c r="H22" s="30"/>
    </row>
    <row r="23" spans="1:8" ht="15.75">
      <c r="A23" s="55"/>
      <c r="B23" s="55"/>
      <c r="C23" s="74"/>
      <c r="D23" s="7" t="s">
        <v>67</v>
      </c>
      <c r="E23" s="30"/>
      <c r="F23" s="30"/>
      <c r="G23" s="30"/>
      <c r="H23" s="30"/>
    </row>
    <row r="24" spans="1:10" ht="15.75">
      <c r="A24" s="55" t="s">
        <v>74</v>
      </c>
      <c r="B24" s="55" t="s">
        <v>14</v>
      </c>
      <c r="C24" s="74" t="s">
        <v>46</v>
      </c>
      <c r="D24" s="14" t="s">
        <v>12</v>
      </c>
      <c r="E24" s="29">
        <f>SUM(E25:E30)</f>
        <v>1091207.652</v>
      </c>
      <c r="F24" s="29">
        <f>SUM(F25:F30)</f>
        <v>1306171.952</v>
      </c>
      <c r="G24" s="29">
        <f>SUM(G25:G30)</f>
        <v>1091207.652</v>
      </c>
      <c r="H24" s="29">
        <f>SUM(E24:G24)</f>
        <v>3488587.256</v>
      </c>
      <c r="J24" s="19"/>
    </row>
    <row r="25" spans="1:8" ht="15.75">
      <c r="A25" s="55"/>
      <c r="B25" s="55"/>
      <c r="C25" s="74"/>
      <c r="D25" s="15" t="s">
        <v>13</v>
      </c>
      <c r="E25" s="30"/>
      <c r="F25" s="30"/>
      <c r="G25" s="30"/>
      <c r="H25" s="30"/>
    </row>
    <row r="26" spans="1:8" ht="15.75">
      <c r="A26" s="55"/>
      <c r="B26" s="55"/>
      <c r="C26" s="74"/>
      <c r="D26" s="7" t="s">
        <v>64</v>
      </c>
      <c r="E26" s="30"/>
      <c r="F26" s="30"/>
      <c r="G26" s="30"/>
      <c r="H26" s="30"/>
    </row>
    <row r="27" spans="1:8" ht="15.75">
      <c r="A27" s="55"/>
      <c r="B27" s="55"/>
      <c r="C27" s="74"/>
      <c r="D27" s="7" t="s">
        <v>65</v>
      </c>
      <c r="E27" s="30">
        <v>928711.7</v>
      </c>
      <c r="F27" s="30">
        <v>1143676</v>
      </c>
      <c r="G27" s="30">
        <v>928711.7</v>
      </c>
      <c r="H27" s="30">
        <f>SUM(E27:G27)</f>
        <v>3001099.4</v>
      </c>
    </row>
    <row r="28" spans="1:8" ht="15.75">
      <c r="A28" s="55"/>
      <c r="B28" s="55"/>
      <c r="C28" s="74"/>
      <c r="D28" s="7" t="s">
        <v>15</v>
      </c>
      <c r="E28" s="30">
        <v>162495.952</v>
      </c>
      <c r="F28" s="30">
        <v>162495.952</v>
      </c>
      <c r="G28" s="30">
        <v>162495.952</v>
      </c>
      <c r="H28" s="30">
        <f>SUM(E28:G28)</f>
        <v>487487.85599999997</v>
      </c>
    </row>
    <row r="29" spans="1:8" ht="30.75" customHeight="1">
      <c r="A29" s="55"/>
      <c r="B29" s="55"/>
      <c r="C29" s="74"/>
      <c r="D29" s="7" t="s">
        <v>66</v>
      </c>
      <c r="E29" s="30"/>
      <c r="F29" s="30"/>
      <c r="G29" s="30"/>
      <c r="H29" s="30"/>
    </row>
    <row r="30" spans="1:8" ht="15.75">
      <c r="A30" s="55"/>
      <c r="B30" s="55"/>
      <c r="C30" s="74"/>
      <c r="D30" s="7" t="s">
        <v>67</v>
      </c>
      <c r="E30" s="30"/>
      <c r="F30" s="30"/>
      <c r="G30" s="30"/>
      <c r="H30" s="30"/>
    </row>
    <row r="31" spans="1:8" ht="15.75">
      <c r="A31" s="55" t="s">
        <v>73</v>
      </c>
      <c r="B31" s="55" t="s">
        <v>18</v>
      </c>
      <c r="C31" s="74" t="s">
        <v>47</v>
      </c>
      <c r="D31" s="14" t="s">
        <v>12</v>
      </c>
      <c r="E31" s="29">
        <f>SUM(E32:E37)</f>
        <v>130254</v>
      </c>
      <c r="F31" s="29">
        <f>SUM(F32:F37)</f>
        <v>21714</v>
      </c>
      <c r="G31" s="29">
        <f>SUM(G32:G37)</f>
        <v>21714</v>
      </c>
      <c r="H31" s="29">
        <f>SUM(E31:G31)</f>
        <v>173682</v>
      </c>
    </row>
    <row r="32" spans="1:8" ht="15.75">
      <c r="A32" s="55"/>
      <c r="B32" s="55"/>
      <c r="C32" s="74"/>
      <c r="D32" s="15" t="s">
        <v>13</v>
      </c>
      <c r="E32" s="30"/>
      <c r="F32" s="30"/>
      <c r="G32" s="30"/>
      <c r="H32" s="30"/>
    </row>
    <row r="33" spans="1:8" ht="15.75">
      <c r="A33" s="55"/>
      <c r="B33" s="55"/>
      <c r="C33" s="74"/>
      <c r="D33" s="7" t="s">
        <v>64</v>
      </c>
      <c r="E33" s="30"/>
      <c r="F33" s="30"/>
      <c r="G33" s="30"/>
      <c r="H33" s="30"/>
    </row>
    <row r="34" spans="1:8" ht="15.75">
      <c r="A34" s="55"/>
      <c r="B34" s="55"/>
      <c r="C34" s="74"/>
      <c r="D34" s="7" t="s">
        <v>65</v>
      </c>
      <c r="E34" s="30"/>
      <c r="F34" s="30"/>
      <c r="G34" s="30"/>
      <c r="H34" s="30"/>
    </row>
    <row r="35" spans="1:8" ht="15.75">
      <c r="A35" s="55"/>
      <c r="B35" s="55"/>
      <c r="C35" s="74"/>
      <c r="D35" s="7" t="s">
        <v>15</v>
      </c>
      <c r="E35" s="30">
        <v>130254</v>
      </c>
      <c r="F35" s="30">
        <v>21714</v>
      </c>
      <c r="G35" s="30">
        <v>21714</v>
      </c>
      <c r="H35" s="30">
        <f>SUM(E35:G35)</f>
        <v>173682</v>
      </c>
    </row>
    <row r="36" spans="1:8" ht="33" customHeight="1">
      <c r="A36" s="55"/>
      <c r="B36" s="55"/>
      <c r="C36" s="74"/>
      <c r="D36" s="7" t="s">
        <v>66</v>
      </c>
      <c r="E36" s="30"/>
      <c r="F36" s="30"/>
      <c r="G36" s="30"/>
      <c r="H36" s="30"/>
    </row>
    <row r="37" spans="1:8" ht="15.75">
      <c r="A37" s="55"/>
      <c r="B37" s="55"/>
      <c r="C37" s="74"/>
      <c r="D37" s="7" t="s">
        <v>67</v>
      </c>
      <c r="E37" s="30"/>
      <c r="F37" s="30"/>
      <c r="G37" s="30"/>
      <c r="H37" s="30"/>
    </row>
    <row r="38" spans="1:8" ht="15.75">
      <c r="A38" s="55" t="s">
        <v>72</v>
      </c>
      <c r="B38" s="55" t="s">
        <v>19</v>
      </c>
      <c r="C38" s="74" t="s">
        <v>48</v>
      </c>
      <c r="D38" s="14" t="s">
        <v>12</v>
      </c>
      <c r="E38" s="29">
        <f>SUM(E40:E44)</f>
        <v>0</v>
      </c>
      <c r="F38" s="29">
        <f>SUM(F40:F44)</f>
        <v>0</v>
      </c>
      <c r="G38" s="29">
        <f>SUM(G40:G44)</f>
        <v>0</v>
      </c>
      <c r="H38" s="29">
        <f>SUM(G38:G38)</f>
        <v>0</v>
      </c>
    </row>
    <row r="39" spans="1:8" ht="15.75">
      <c r="A39" s="55"/>
      <c r="B39" s="55"/>
      <c r="C39" s="74"/>
      <c r="D39" s="15" t="s">
        <v>13</v>
      </c>
      <c r="E39" s="30"/>
      <c r="F39" s="30"/>
      <c r="G39" s="30"/>
      <c r="H39" s="30"/>
    </row>
    <row r="40" spans="1:8" ht="15.75">
      <c r="A40" s="55"/>
      <c r="B40" s="55"/>
      <c r="C40" s="74"/>
      <c r="D40" s="7" t="s">
        <v>64</v>
      </c>
      <c r="E40" s="30"/>
      <c r="F40" s="30"/>
      <c r="G40" s="30"/>
      <c r="H40" s="30"/>
    </row>
    <row r="41" spans="1:8" ht="15.75">
      <c r="A41" s="55"/>
      <c r="B41" s="55"/>
      <c r="C41" s="74"/>
      <c r="D41" s="7" t="s">
        <v>65</v>
      </c>
      <c r="E41" s="30"/>
      <c r="F41" s="30"/>
      <c r="G41" s="30"/>
      <c r="H41" s="30"/>
    </row>
    <row r="42" spans="1:8" ht="15.75">
      <c r="A42" s="55"/>
      <c r="B42" s="55"/>
      <c r="C42" s="74"/>
      <c r="D42" s="7" t="s">
        <v>15</v>
      </c>
      <c r="E42" s="30"/>
      <c r="F42" s="30"/>
      <c r="G42" s="30"/>
      <c r="H42" s="30">
        <f>SUM(G42:G42)</f>
        <v>0</v>
      </c>
    </row>
    <row r="43" spans="1:8" ht="36" customHeight="1">
      <c r="A43" s="55"/>
      <c r="B43" s="55"/>
      <c r="C43" s="74"/>
      <c r="D43" s="7" t="s">
        <v>66</v>
      </c>
      <c r="E43" s="30"/>
      <c r="F43" s="30"/>
      <c r="G43" s="30"/>
      <c r="H43" s="30"/>
    </row>
    <row r="44" spans="1:8" ht="15.75">
      <c r="A44" s="55"/>
      <c r="B44" s="55"/>
      <c r="C44" s="74"/>
      <c r="D44" s="7" t="s">
        <v>67</v>
      </c>
      <c r="E44" s="30"/>
      <c r="F44" s="30"/>
      <c r="G44" s="30"/>
      <c r="H44" s="30"/>
    </row>
    <row r="45" spans="1:8" ht="15.75">
      <c r="A45" s="55" t="s">
        <v>71</v>
      </c>
      <c r="B45" s="55" t="s">
        <v>20</v>
      </c>
      <c r="C45" s="74" t="s">
        <v>49</v>
      </c>
      <c r="D45" s="14" t="s">
        <v>12</v>
      </c>
      <c r="E45" s="29">
        <f>SUM(E47:E51)</f>
        <v>30482.834</v>
      </c>
      <c r="F45" s="29">
        <f>SUM(F47:F51)</f>
        <v>16909.678</v>
      </c>
      <c r="G45" s="29">
        <f>SUM(G47:G51)</f>
        <v>0</v>
      </c>
      <c r="H45" s="29">
        <f>SUM(E45:G45)</f>
        <v>47392.512</v>
      </c>
    </row>
    <row r="46" spans="1:8" ht="15.75">
      <c r="A46" s="55"/>
      <c r="B46" s="55"/>
      <c r="C46" s="74"/>
      <c r="D46" s="15" t="s">
        <v>13</v>
      </c>
      <c r="E46" s="30"/>
      <c r="F46" s="30"/>
      <c r="G46" s="30"/>
      <c r="H46" s="30"/>
    </row>
    <row r="47" spans="1:8" ht="15.75">
      <c r="A47" s="55"/>
      <c r="B47" s="55"/>
      <c r="C47" s="74"/>
      <c r="D47" s="7" t="s">
        <v>64</v>
      </c>
      <c r="E47" s="30"/>
      <c r="F47" s="30"/>
      <c r="G47" s="30"/>
      <c r="H47" s="30"/>
    </row>
    <row r="48" spans="1:8" ht="15.75">
      <c r="A48" s="55"/>
      <c r="B48" s="55"/>
      <c r="C48" s="74"/>
      <c r="D48" s="7" t="s">
        <v>65</v>
      </c>
      <c r="E48" s="30"/>
      <c r="F48" s="30"/>
      <c r="G48" s="30"/>
      <c r="H48" s="30">
        <f>SUM(E48:G48)</f>
        <v>0</v>
      </c>
    </row>
    <row r="49" spans="1:8" ht="15.75">
      <c r="A49" s="55"/>
      <c r="B49" s="55"/>
      <c r="C49" s="74"/>
      <c r="D49" s="7" t="s">
        <v>15</v>
      </c>
      <c r="E49" s="30">
        <v>30482.834</v>
      </c>
      <c r="F49" s="30">
        <v>16909.678</v>
      </c>
      <c r="G49" s="30"/>
      <c r="H49" s="30">
        <f>SUM(E49:G49)</f>
        <v>47392.512</v>
      </c>
    </row>
    <row r="50" spans="1:8" ht="33" customHeight="1">
      <c r="A50" s="55"/>
      <c r="B50" s="55"/>
      <c r="C50" s="74"/>
      <c r="D50" s="7" t="s">
        <v>66</v>
      </c>
      <c r="E50" s="30"/>
      <c r="F50" s="30"/>
      <c r="G50" s="30"/>
      <c r="H50" s="30"/>
    </row>
    <row r="51" spans="1:8" ht="15.75">
      <c r="A51" s="55"/>
      <c r="B51" s="55"/>
      <c r="C51" s="74"/>
      <c r="D51" s="7" t="s">
        <v>67</v>
      </c>
      <c r="E51" s="30"/>
      <c r="F51" s="30"/>
      <c r="G51" s="30"/>
      <c r="H51" s="30"/>
    </row>
    <row r="52" spans="1:8" ht="15.75">
      <c r="A52" s="55" t="s">
        <v>70</v>
      </c>
      <c r="B52" s="55" t="s">
        <v>21</v>
      </c>
      <c r="C52" s="74" t="s">
        <v>50</v>
      </c>
      <c r="D52" s="14" t="s">
        <v>12</v>
      </c>
      <c r="E52" s="29">
        <f>SUM(E53:E58)</f>
        <v>63696.409</v>
      </c>
      <c r="F52" s="29">
        <f>SUM(F53:F58)</f>
        <v>43696.409</v>
      </c>
      <c r="G52" s="29">
        <f>SUM(G53:G58)</f>
        <v>43696.409</v>
      </c>
      <c r="H52" s="29">
        <f>SUM(E52:G52)</f>
        <v>151089.227</v>
      </c>
    </row>
    <row r="53" spans="1:8" ht="15.75">
      <c r="A53" s="55"/>
      <c r="B53" s="55"/>
      <c r="C53" s="74"/>
      <c r="D53" s="15" t="s">
        <v>13</v>
      </c>
      <c r="E53" s="30"/>
      <c r="F53" s="30"/>
      <c r="G53" s="30"/>
      <c r="H53" s="30"/>
    </row>
    <row r="54" spans="1:8" ht="15.75">
      <c r="A54" s="55"/>
      <c r="B54" s="55"/>
      <c r="C54" s="74"/>
      <c r="D54" s="7" t="s">
        <v>64</v>
      </c>
      <c r="E54" s="30"/>
      <c r="F54" s="30"/>
      <c r="G54" s="30"/>
      <c r="H54" s="30"/>
    </row>
    <row r="55" spans="1:8" ht="15.75">
      <c r="A55" s="55"/>
      <c r="B55" s="55"/>
      <c r="C55" s="74"/>
      <c r="D55" s="7" t="s">
        <v>65</v>
      </c>
      <c r="E55" s="30"/>
      <c r="F55" s="30"/>
      <c r="G55" s="30"/>
      <c r="H55" s="30"/>
    </row>
    <row r="56" spans="1:8" ht="15.75">
      <c r="A56" s="55"/>
      <c r="B56" s="55"/>
      <c r="C56" s="74"/>
      <c r="D56" s="7" t="s">
        <v>15</v>
      </c>
      <c r="E56" s="30">
        <v>63696.409</v>
      </c>
      <c r="F56" s="30">
        <v>43696.409</v>
      </c>
      <c r="G56" s="30">
        <v>43696.409</v>
      </c>
      <c r="H56" s="30">
        <f>SUM(E56:G56)</f>
        <v>151089.227</v>
      </c>
    </row>
    <row r="57" spans="1:8" ht="32.25" customHeight="1">
      <c r="A57" s="55"/>
      <c r="B57" s="55"/>
      <c r="C57" s="74"/>
      <c r="D57" s="7" t="s">
        <v>66</v>
      </c>
      <c r="E57" s="30"/>
      <c r="F57" s="30"/>
      <c r="G57" s="30"/>
      <c r="H57" s="30"/>
    </row>
    <row r="58" spans="1:8" ht="15.75">
      <c r="A58" s="55"/>
      <c r="B58" s="55"/>
      <c r="C58" s="74"/>
      <c r="D58" s="7" t="s">
        <v>67</v>
      </c>
      <c r="E58" s="30"/>
      <c r="F58" s="30"/>
      <c r="G58" s="30"/>
      <c r="H58" s="30"/>
    </row>
    <row r="59" spans="2:8" ht="15.75">
      <c r="B59" s="8"/>
      <c r="C59" s="8"/>
      <c r="D59" s="5"/>
      <c r="E59" s="5"/>
      <c r="F59" s="5"/>
      <c r="G59" s="5"/>
      <c r="H59" s="5"/>
    </row>
    <row r="60" spans="2:8" ht="39.75" customHeight="1">
      <c r="B60" s="72"/>
      <c r="C60" s="72"/>
      <c r="D60" s="72"/>
      <c r="E60" s="72"/>
      <c r="F60" s="72"/>
      <c r="G60" s="72"/>
      <c r="H60" s="72"/>
    </row>
    <row r="61" spans="2:30" s="4" customFormat="1" ht="15.75">
      <c r="B61" s="76"/>
      <c r="C61" s="76"/>
      <c r="D61" s="7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s="4" customFormat="1" ht="15.75" customHeight="1">
      <c r="B62" s="76"/>
      <c r="C62" s="76"/>
      <c r="D62" s="7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s="4" customFormat="1" ht="15.75">
      <c r="B63" s="10"/>
      <c r="C63" s="9"/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s="4" customFormat="1" ht="15.75">
      <c r="B64" s="9"/>
      <c r="C64" s="9"/>
      <c r="D64" s="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</sheetData>
  <sheetProtection/>
  <mergeCells count="32">
    <mergeCell ref="G2:H4"/>
    <mergeCell ref="B24:B30"/>
    <mergeCell ref="C24:C30"/>
    <mergeCell ref="B8:B9"/>
    <mergeCell ref="C8:C9"/>
    <mergeCell ref="D8:D9"/>
    <mergeCell ref="B62:D62"/>
    <mergeCell ref="B17:B23"/>
    <mergeCell ref="C17:C23"/>
    <mergeCell ref="B45:B51"/>
    <mergeCell ref="C45:C51"/>
    <mergeCell ref="B52:B58"/>
    <mergeCell ref="B31:B37"/>
    <mergeCell ref="B61:D61"/>
    <mergeCell ref="C52:C58"/>
    <mergeCell ref="C31:C37"/>
    <mergeCell ref="A45:A51"/>
    <mergeCell ref="B38:B44"/>
    <mergeCell ref="C38:C44"/>
    <mergeCell ref="B6:H6"/>
    <mergeCell ref="B10:B16"/>
    <mergeCell ref="C10:C16"/>
    <mergeCell ref="A52:A58"/>
    <mergeCell ref="B60:H60"/>
    <mergeCell ref="H8:H9"/>
    <mergeCell ref="G1:L1"/>
    <mergeCell ref="A8:A9"/>
    <mergeCell ref="A10:A16"/>
    <mergeCell ref="A17:A23"/>
    <mergeCell ref="A24:A30"/>
    <mergeCell ref="A31:A37"/>
    <mergeCell ref="A38:A44"/>
  </mergeCells>
  <printOptions/>
  <pageMargins left="0.3937007874015748" right="0.31496062992125984" top="0.7874015748031497" bottom="0.7874015748031497" header="0.31496062992125984" footer="0.31496062992125984"/>
  <pageSetup fitToHeight="2" fitToWidth="1" horizontalDpi="600" verticalDpi="600" orientation="landscape" paperSize="9" scale="76" r:id="rId1"/>
  <rowBreaks count="1" manualBreakCount="1">
    <brk id="2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9">
      <selection activeCell="E27" sqref="E27"/>
    </sheetView>
  </sheetViews>
  <sheetFormatPr defaultColWidth="9.140625" defaultRowHeight="12.75"/>
  <cols>
    <col min="1" max="1" width="9.140625" style="32" customWidth="1"/>
    <col min="2" max="2" width="16.00390625" style="33" customWidth="1"/>
    <col min="3" max="3" width="75.140625" style="33" customWidth="1"/>
    <col min="4" max="4" width="28.7109375" style="33" customWidth="1"/>
    <col min="5" max="5" width="25.7109375" style="33" customWidth="1"/>
    <col min="6" max="16384" width="9.140625" style="33" customWidth="1"/>
  </cols>
  <sheetData>
    <row r="1" spans="4:5" ht="15.75">
      <c r="D1" s="77" t="s">
        <v>130</v>
      </c>
      <c r="E1" s="77"/>
    </row>
    <row r="2" spans="4:5" ht="63" customHeight="1">
      <c r="D2" s="78" t="s">
        <v>44</v>
      </c>
      <c r="E2" s="78"/>
    </row>
    <row r="3" ht="10.5" customHeight="1">
      <c r="A3" s="34"/>
    </row>
    <row r="4" spans="1:5" ht="15.75">
      <c r="A4" s="79" t="s">
        <v>80</v>
      </c>
      <c r="B4" s="79"/>
      <c r="C4" s="79"/>
      <c r="D4" s="79"/>
      <c r="E4" s="79"/>
    </row>
    <row r="5" spans="1:5" ht="15.75">
      <c r="A5" s="79" t="s">
        <v>81</v>
      </c>
      <c r="B5" s="79"/>
      <c r="C5" s="79"/>
      <c r="D5" s="79"/>
      <c r="E5" s="79"/>
    </row>
    <row r="6" spans="1:5" ht="15.75">
      <c r="A6" s="79" t="s">
        <v>82</v>
      </c>
      <c r="B6" s="79"/>
      <c r="C6" s="79"/>
      <c r="D6" s="79"/>
      <c r="E6" s="79"/>
    </row>
    <row r="7" spans="1:5" ht="15.75">
      <c r="A7" s="79" t="s">
        <v>83</v>
      </c>
      <c r="B7" s="79"/>
      <c r="C7" s="79"/>
      <c r="D7" s="79"/>
      <c r="E7" s="79"/>
    </row>
    <row r="8" spans="1:5" ht="36" customHeight="1">
      <c r="A8" s="80" t="s">
        <v>90</v>
      </c>
      <c r="B8" s="80"/>
      <c r="C8" s="80"/>
      <c r="D8" s="80"/>
      <c r="E8" s="80"/>
    </row>
    <row r="9" ht="18.75">
      <c r="A9" s="34"/>
    </row>
    <row r="10" spans="1:5" ht="49.5" customHeight="1">
      <c r="A10" s="35" t="s">
        <v>68</v>
      </c>
      <c r="B10" s="35" t="s">
        <v>84</v>
      </c>
      <c r="C10" s="35" t="s">
        <v>85</v>
      </c>
      <c r="D10" s="35" t="s">
        <v>86</v>
      </c>
      <c r="E10" s="35" t="s">
        <v>87</v>
      </c>
    </row>
    <row r="11" spans="1:5" ht="15.75">
      <c r="A11" s="35">
        <v>1</v>
      </c>
      <c r="B11" s="35">
        <v>2</v>
      </c>
      <c r="C11" s="35">
        <v>3</v>
      </c>
      <c r="D11" s="35">
        <v>4</v>
      </c>
      <c r="E11" s="35">
        <v>5</v>
      </c>
    </row>
    <row r="12" spans="1:5" ht="48" customHeight="1">
      <c r="A12" s="36">
        <v>1</v>
      </c>
      <c r="B12" s="81" t="s">
        <v>91</v>
      </c>
      <c r="C12" s="81"/>
      <c r="D12" s="81"/>
      <c r="E12" s="81"/>
    </row>
    <row r="13" spans="1:5" ht="31.5" customHeight="1">
      <c r="A13" s="82" t="s">
        <v>75</v>
      </c>
      <c r="B13" s="83" t="s">
        <v>141</v>
      </c>
      <c r="C13" s="83"/>
      <c r="D13" s="83"/>
      <c r="E13" s="83"/>
    </row>
    <row r="14" spans="1:5" ht="18" customHeight="1">
      <c r="A14" s="82"/>
      <c r="B14" s="84" t="s">
        <v>92</v>
      </c>
      <c r="C14" s="84"/>
      <c r="D14" s="84"/>
      <c r="E14" s="84"/>
    </row>
    <row r="15" spans="1:5" ht="30.75" customHeight="1">
      <c r="A15" s="37" t="s">
        <v>88</v>
      </c>
      <c r="B15" s="38"/>
      <c r="C15" s="38"/>
      <c r="D15" s="37" t="s">
        <v>98</v>
      </c>
      <c r="E15" s="37"/>
    </row>
    <row r="16" spans="1:5" ht="32.25" customHeight="1">
      <c r="A16" s="82" t="s">
        <v>74</v>
      </c>
      <c r="B16" s="85" t="s">
        <v>142</v>
      </c>
      <c r="C16" s="85"/>
      <c r="D16" s="85"/>
      <c r="E16" s="85"/>
    </row>
    <row r="17" spans="1:5" ht="15.75" customHeight="1">
      <c r="A17" s="82"/>
      <c r="B17" s="84" t="s">
        <v>93</v>
      </c>
      <c r="C17" s="84"/>
      <c r="D17" s="84"/>
      <c r="E17" s="84"/>
    </row>
    <row r="18" spans="1:5" ht="75" customHeight="1">
      <c r="A18" s="35" t="s">
        <v>109</v>
      </c>
      <c r="B18" s="38" t="s">
        <v>89</v>
      </c>
      <c r="C18" s="38" t="s">
        <v>115</v>
      </c>
      <c r="D18" s="37" t="s">
        <v>98</v>
      </c>
      <c r="E18" s="40" t="s">
        <v>162</v>
      </c>
    </row>
    <row r="19" spans="1:5" ht="54" customHeight="1">
      <c r="A19" s="35" t="s">
        <v>110</v>
      </c>
      <c r="B19" s="38" t="s">
        <v>116</v>
      </c>
      <c r="C19" s="38" t="s">
        <v>148</v>
      </c>
      <c r="D19" s="37" t="s">
        <v>98</v>
      </c>
      <c r="E19" s="40" t="s">
        <v>163</v>
      </c>
    </row>
    <row r="20" spans="1:5" ht="105" customHeight="1">
      <c r="A20" s="35" t="s">
        <v>124</v>
      </c>
      <c r="B20" s="38" t="s">
        <v>89</v>
      </c>
      <c r="C20" s="38" t="s">
        <v>117</v>
      </c>
      <c r="D20" s="37" t="s">
        <v>98</v>
      </c>
      <c r="E20" s="40" t="s">
        <v>118</v>
      </c>
    </row>
    <row r="21" spans="1:5" ht="98.25" customHeight="1">
      <c r="A21" s="35" t="s">
        <v>125</v>
      </c>
      <c r="B21" s="38" t="s">
        <v>116</v>
      </c>
      <c r="C21" s="38" t="s">
        <v>149</v>
      </c>
      <c r="D21" s="37" t="s">
        <v>98</v>
      </c>
      <c r="E21" s="40" t="s">
        <v>164</v>
      </c>
    </row>
    <row r="22" spans="1:5" ht="147" customHeight="1">
      <c r="A22" s="35" t="s">
        <v>126</v>
      </c>
      <c r="B22" s="37" t="s">
        <v>119</v>
      </c>
      <c r="C22" s="38" t="s">
        <v>120</v>
      </c>
      <c r="D22" s="37" t="s">
        <v>98</v>
      </c>
      <c r="E22" s="40" t="s">
        <v>121</v>
      </c>
    </row>
    <row r="23" spans="1:5" ht="113.25" customHeight="1">
      <c r="A23" s="35" t="s">
        <v>127</v>
      </c>
      <c r="B23" s="38" t="s">
        <v>89</v>
      </c>
      <c r="C23" s="38" t="s">
        <v>122</v>
      </c>
      <c r="D23" s="37" t="s">
        <v>98</v>
      </c>
      <c r="E23" s="40" t="s">
        <v>151</v>
      </c>
    </row>
    <row r="24" spans="1:5" ht="72" customHeight="1">
      <c r="A24" s="35" t="s">
        <v>128</v>
      </c>
      <c r="B24" s="38" t="s">
        <v>89</v>
      </c>
      <c r="C24" s="38" t="s">
        <v>123</v>
      </c>
      <c r="D24" s="37" t="s">
        <v>98</v>
      </c>
      <c r="E24" s="40" t="s">
        <v>154</v>
      </c>
    </row>
    <row r="25" spans="1:5" ht="38.25" customHeight="1">
      <c r="A25" s="86" t="s">
        <v>73</v>
      </c>
      <c r="B25" s="88" t="s">
        <v>143</v>
      </c>
      <c r="C25" s="89"/>
      <c r="D25" s="89"/>
      <c r="E25" s="90"/>
    </row>
    <row r="26" spans="1:5" ht="32.25" customHeight="1">
      <c r="A26" s="87"/>
      <c r="B26" s="91" t="s">
        <v>94</v>
      </c>
      <c r="C26" s="92"/>
      <c r="D26" s="92"/>
      <c r="E26" s="93"/>
    </row>
    <row r="27" spans="1:5" s="42" customFormat="1" ht="78.75">
      <c r="A27" s="41" t="s">
        <v>111</v>
      </c>
      <c r="B27" s="39" t="s">
        <v>116</v>
      </c>
      <c r="C27" s="39" t="s">
        <v>129</v>
      </c>
      <c r="D27" s="35" t="s">
        <v>98</v>
      </c>
      <c r="E27" s="40" t="s">
        <v>165</v>
      </c>
    </row>
    <row r="28" spans="1:5" ht="33.75" customHeight="1">
      <c r="A28" s="82" t="s">
        <v>72</v>
      </c>
      <c r="B28" s="85" t="s">
        <v>144</v>
      </c>
      <c r="C28" s="85"/>
      <c r="D28" s="85"/>
      <c r="E28" s="85"/>
    </row>
    <row r="29" spans="1:5" ht="15.75" customHeight="1">
      <c r="A29" s="82"/>
      <c r="B29" s="84" t="s">
        <v>95</v>
      </c>
      <c r="C29" s="84"/>
      <c r="D29" s="84"/>
      <c r="E29" s="84"/>
    </row>
    <row r="30" spans="1:5" ht="81.75" customHeight="1">
      <c r="A30" s="35" t="s">
        <v>112</v>
      </c>
      <c r="B30" s="39"/>
      <c r="C30" s="39"/>
      <c r="D30" s="35"/>
      <c r="E30" s="40"/>
    </row>
    <row r="31" spans="1:5" ht="49.5" customHeight="1">
      <c r="A31" s="82" t="s">
        <v>71</v>
      </c>
      <c r="B31" s="85" t="s">
        <v>145</v>
      </c>
      <c r="C31" s="85"/>
      <c r="D31" s="85"/>
      <c r="E31" s="85"/>
    </row>
    <row r="32" spans="1:5" ht="15.75" customHeight="1">
      <c r="A32" s="82"/>
      <c r="B32" s="91" t="s">
        <v>96</v>
      </c>
      <c r="C32" s="92"/>
      <c r="D32" s="92"/>
      <c r="E32" s="93"/>
    </row>
    <row r="33" spans="1:5" ht="83.25" customHeight="1">
      <c r="A33" s="35" t="s">
        <v>113</v>
      </c>
      <c r="B33" s="39"/>
      <c r="C33" s="39"/>
      <c r="D33" s="35"/>
      <c r="E33" s="40"/>
    </row>
    <row r="34" spans="1:5" ht="18.75" customHeight="1">
      <c r="A34" s="82" t="s">
        <v>70</v>
      </c>
      <c r="B34" s="85" t="s">
        <v>146</v>
      </c>
      <c r="C34" s="85"/>
      <c r="D34" s="85"/>
      <c r="E34" s="85"/>
    </row>
    <row r="35" spans="1:5" ht="15.75" customHeight="1">
      <c r="A35" s="82"/>
      <c r="B35" s="84" t="s">
        <v>97</v>
      </c>
      <c r="C35" s="84"/>
      <c r="D35" s="84"/>
      <c r="E35" s="84"/>
    </row>
    <row r="36" spans="1:5" ht="83.25" customHeight="1">
      <c r="A36" s="35" t="s">
        <v>114</v>
      </c>
      <c r="B36" s="39"/>
      <c r="C36" s="39"/>
      <c r="D36" s="35" t="s">
        <v>98</v>
      </c>
      <c r="E36" s="40"/>
    </row>
  </sheetData>
  <sheetProtection/>
  <mergeCells count="26">
    <mergeCell ref="B25:E25"/>
    <mergeCell ref="B26:E26"/>
    <mergeCell ref="A34:A35"/>
    <mergeCell ref="B34:E34"/>
    <mergeCell ref="B35:E35"/>
    <mergeCell ref="A28:A29"/>
    <mergeCell ref="B28:E28"/>
    <mergeCell ref="B29:E29"/>
    <mergeCell ref="A31:A32"/>
    <mergeCell ref="B32:E32"/>
    <mergeCell ref="A8:E8"/>
    <mergeCell ref="B12:E12"/>
    <mergeCell ref="A13:A14"/>
    <mergeCell ref="B13:E13"/>
    <mergeCell ref="B14:E14"/>
    <mergeCell ref="B31:E31"/>
    <mergeCell ref="A16:A17"/>
    <mergeCell ref="B16:E16"/>
    <mergeCell ref="B17:E17"/>
    <mergeCell ref="A25:A26"/>
    <mergeCell ref="D1:E1"/>
    <mergeCell ref="D2:E2"/>
    <mergeCell ref="A4:E4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</cp:lastModifiedBy>
  <cp:lastPrinted>2022-11-15T09:57:00Z</cp:lastPrinted>
  <dcterms:created xsi:type="dcterms:W3CDTF">1996-10-08T23:32:33Z</dcterms:created>
  <dcterms:modified xsi:type="dcterms:W3CDTF">2022-11-15T09:57:11Z</dcterms:modified>
  <cp:category/>
  <cp:version/>
  <cp:contentType/>
  <cp:contentStatus/>
</cp:coreProperties>
</file>