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!!!! МУНИЦИПАЛЬНЫЕ ПРОГРАММЫ НА 2026- 2028 ГОДЫ\13     № 901 от 10.11.2025           Антитеррор\Программа антитерор 2026-2028 (ноябрь 2025 года)\"/>
    </mc:Choice>
  </mc:AlternateContent>
  <bookViews>
    <workbookView xWindow="0" yWindow="0" windowWidth="24000" windowHeight="10560" tabRatio="752" activeTab="2"/>
  </bookViews>
  <sheets>
    <sheet name="пр к пасп" sheetId="2" r:id="rId1"/>
    <sheet name="пр к пасп ПП1" sheetId="7" r:id="rId2"/>
    <sheet name="пр к ПП1" sheetId="8" r:id="rId3"/>
    <sheet name="пр к пасп ПП2" sheetId="18" r:id="rId4"/>
    <sheet name="пр к ПП2" sheetId="15" r:id="rId5"/>
    <sheet name="пр 3 к МП" sheetId="3" r:id="rId6"/>
    <sheet name="пр 4 к МП" sheetId="5" r:id="rId7"/>
    <sheet name="пр 5 к МП" sheetId="6" r:id="rId8"/>
  </sheets>
  <definedNames>
    <definedName name="_xlnm._FilterDatabase" localSheetId="2" hidden="1">'пр к ПП1'!$A$11:$M$18</definedName>
    <definedName name="_xlnm._FilterDatabase" localSheetId="4" hidden="1">'пр к ПП2'!$A$8:$M$16</definedName>
    <definedName name="_xlnm.Print_Titles" localSheetId="5">'пр 3 к МП'!$10:$11</definedName>
    <definedName name="_xlnm.Print_Titles" localSheetId="6">'пр 4 к МП'!$10:$12</definedName>
    <definedName name="_xlnm.Print_Titles" localSheetId="7">'пр 5 к МП'!$13:$15</definedName>
    <definedName name="_xlnm.Print_Titles" localSheetId="0">'пр к пасп'!$11:$14</definedName>
    <definedName name="_xlnm.Print_Titles" localSheetId="1">'пр к пасп ПП1'!$12:$14</definedName>
    <definedName name="_xlnm.Print_Titles" localSheetId="3">'пр к пасп ПП2'!$8:$10</definedName>
    <definedName name="_xlnm.Print_Area" localSheetId="5">'пр 3 к МП'!$A$1:$E$19</definedName>
    <definedName name="_xlnm.Print_Area" localSheetId="7">'пр 5 к МП'!$A$1:$L$33</definedName>
    <definedName name="_xlnm.Print_Area" localSheetId="1">'пр к пасп ПП1'!$A$1:$H$19</definedName>
    <definedName name="_xlnm.Print_Area" localSheetId="2">'пр к ПП1'!$A$1:$M$28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6" l="1"/>
  <c r="N32" i="6"/>
  <c r="C28" i="6" l="1"/>
  <c r="K13" i="5" l="1"/>
  <c r="M29" i="5" l="1"/>
  <c r="M25" i="5"/>
  <c r="M18" i="5"/>
  <c r="M17" i="5" l="1"/>
  <c r="M15" i="5" l="1"/>
  <c r="M13" i="5"/>
  <c r="N22" i="6" l="1"/>
  <c r="N26" i="6"/>
  <c r="I15" i="5" l="1"/>
  <c r="I13" i="5" s="1"/>
  <c r="H17" i="15" l="1"/>
  <c r="G21" i="6" l="1"/>
  <c r="F21" i="6"/>
  <c r="E21" i="6"/>
  <c r="G20" i="6"/>
  <c r="F20" i="6"/>
  <c r="E20" i="6"/>
  <c r="G19" i="6"/>
  <c r="F19" i="6"/>
  <c r="E19" i="6"/>
  <c r="G28" i="6" l="1"/>
  <c r="F28" i="6"/>
  <c r="E28" i="6"/>
  <c r="G22" i="6"/>
  <c r="F22" i="6"/>
  <c r="E22" i="6"/>
  <c r="N28" i="6" l="1"/>
  <c r="E16" i="6"/>
  <c r="N16" i="6" s="1"/>
  <c r="G16" i="6"/>
  <c r="F16" i="6"/>
  <c r="C22" i="6" l="1"/>
  <c r="C16" i="6"/>
  <c r="M14" i="5"/>
  <c r="M26" i="5"/>
  <c r="N20" i="6" l="1"/>
  <c r="H28" i="8"/>
</calcChain>
</file>

<file path=xl/sharedStrings.xml><?xml version="1.0" encoding="utf-8"?>
<sst xmlns="http://schemas.openxmlformats.org/spreadsheetml/2006/main" count="299" uniqueCount="152">
  <si>
    <t>ИНФОРМАЦИЯ</t>
  </si>
  <si>
    <t>ПЕРЕЧЕНЬ</t>
  </si>
  <si>
    <t>Единица измерения</t>
  </si>
  <si>
    <t>1.1.</t>
  </si>
  <si>
    <t>с указанием планируемых к достижению значений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</si>
  <si>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</si>
  <si>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</si>
  <si>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</si>
  <si>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</si>
  <si>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</si>
  <si>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</si>
  <si>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</si>
  <si>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</si>
  <si>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</si>
  <si>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</si>
  <si>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</si>
  <si>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</si>
  <si>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</si>
  <si>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</si>
  <si>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</si>
  <si>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</si>
  <si>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</si>
  <si>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</si>
  <si>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</si>
  <si>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</si>
  <si>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</si>
  <si>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</si>
  <si>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внебюджетных фондов</t>
  </si>
  <si>
    <t>всего</t>
  </si>
  <si>
    <t>Уровень бюджетной системы / источники финансирования</t>
  </si>
  <si>
    <t>об источниках финансирования подпрограмм, отдельных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</si>
  <si>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</si>
  <si>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</si>
  <si>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</si>
  <si>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</si>
  <si>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</si>
  <si>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</si>
  <si>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</si>
  <si>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</si>
  <si>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2018 год</t>
  </si>
  <si>
    <t>1.2.</t>
  </si>
  <si>
    <t>2.1.</t>
  </si>
  <si>
    <t>Подпрограмма 2</t>
  </si>
  <si>
    <t>и значения показателей результативности подпрограммы 1</t>
  </si>
  <si>
    <t>федеральный бюджет</t>
  </si>
  <si>
    <t>краевой бюджет</t>
  </si>
  <si>
    <t>в том числе средств, поступивших из бюджетов других уровней бюджетной системы и бюджетов государственных</t>
  </si>
  <si>
    <t>Итого по подпрограмме</t>
  </si>
  <si>
    <t>1.1.1.</t>
  </si>
  <si>
    <t>2.1.1.</t>
  </si>
  <si>
    <t>всего расходные обязательства по подпрограмме</t>
  </si>
  <si>
    <t>шт.</t>
  </si>
  <si>
    <t>Количество человек вошедших в составы  общественных организаций, участвующих в охране общественного порядка (в качестве народных дружинников)</t>
  </si>
  <si>
    <t>чел.</t>
  </si>
  <si>
    <t>0</t>
  </si>
  <si>
    <t>4</t>
  </si>
  <si>
    <t>«Профилактика правонарушений, укрепление общественного порядка и общественной безопасности»</t>
  </si>
  <si>
    <t>Субсидии общественной организации, участвующей в охране общественного порядка, на материально-техническое обеспечение</t>
  </si>
  <si>
    <t>Материальное стимулирование деятельности народных дружинников</t>
  </si>
  <si>
    <t>и значения показателей результативности подпрограммы 2 
«Профилактика терроризма, минимизация и ликвидация последствий его проявления»</t>
  </si>
  <si>
    <t>Приобретение изготовленных плакатов, памяток и другой печатной продукции для учреждений, организаций по профилактике терроризма</t>
  </si>
  <si>
    <t>Подпрограмма 1 "Профилактика правонарушений, укрепление общественного порядка и общественной безопасности"</t>
  </si>
  <si>
    <t>Профилактика правонарушений, укрепление общественного порядка и общественной безопасности</t>
  </si>
  <si>
    <t>распоряжение</t>
  </si>
  <si>
    <t>1320083790</t>
  </si>
  <si>
    <t>Количество установленных видеокамер в населенных пунктах</t>
  </si>
  <si>
    <t>1.3.</t>
  </si>
  <si>
    <t>Приобретение и установка систем видеонаблюдения</t>
  </si>
  <si>
    <t>0314</t>
  </si>
  <si>
    <t>%</t>
  </si>
  <si>
    <t>30</t>
  </si>
  <si>
    <t>40</t>
  </si>
  <si>
    <t>Приложение 1</t>
  </si>
  <si>
    <t>Приложение 1
к паспорту подпрограммы 1 «Профилактика правонарушений, укрепление общественного порядка и общественной безопасности»</t>
  </si>
  <si>
    <t>Приложение 2
к подпрограмме 1 «Профилактика правонарушений, укрепление общественного порядка и общественной безопасности»</t>
  </si>
  <si>
    <t>Приложение 1
к паспорту подпрограммы 2 «Профилактика терроризма, минимизация и ликвидация последствий его проявления»</t>
  </si>
  <si>
    <t>Приложение 2
к подпрограмме 2 «Профилактика терроризма, минимизация и ликвидация последствий его проявления»</t>
  </si>
  <si>
    <t>Приложение 3</t>
  </si>
  <si>
    <t>Приложение 4</t>
  </si>
  <si>
    <t>Приложение 5</t>
  </si>
  <si>
    <t>35</t>
  </si>
  <si>
    <t>2026 год</t>
  </si>
  <si>
    <t>2027 год</t>
  </si>
  <si>
    <t>Уровень оснащения объектов культуры и образования в целях повышения уровня антитеррористической защищенности</t>
  </si>
  <si>
    <t>2.2.</t>
  </si>
  <si>
    <t>к муниципальной программе Туруханского муниципального округа "Профилактика правонарушений и антитеррористическая защищенность на территории Туруханского муниципального округа"</t>
  </si>
  <si>
    <t>мероприятий муниципальной программы Туруханского муниципального округа</t>
  </si>
  <si>
    <t>к паспорту муниципальной  программы Туруханского муниципального округа "Профилактика правонарушений и антитеррористическая защищенность на территории Туруханского муниципального округа"</t>
  </si>
  <si>
    <t>целевых показателей муниципальной программы Туруханского муниципального округа</t>
  </si>
  <si>
    <t>в результате реализации муниципальной программы Туруханского муниципального округа</t>
  </si>
  <si>
    <t xml:space="preserve">Цели, целевые показатели муниципальной программы </t>
  </si>
  <si>
    <t>Годы реализации муниципальной программы Туруханского муниципального округа Красноярского края</t>
  </si>
  <si>
    <t>годы до конца реализации муниципальной программы Туруханского округа</t>
  </si>
  <si>
    <t>Год, предшествующий реализации программы Туруханского округа</t>
  </si>
  <si>
    <t>2028 год</t>
  </si>
  <si>
    <t>2028-2030</t>
  </si>
  <si>
    <t>Муниципальная программа: "Профилактика правонарушений и антитеррористическая защищенность на территории Туруханского муниципального округа"</t>
  </si>
  <si>
    <t>5</t>
  </si>
  <si>
    <t>10</t>
  </si>
  <si>
    <t>Обеспеченность организаций, учреждений плакатами, памятками и другой печатной продукций по профилактике терроризма на территории Туруханского округа</t>
  </si>
  <si>
    <t>"Профилактика правонарушений и антитеррористическая защищенность на территории Туруханского муниципального округа"</t>
  </si>
  <si>
    <t>Задача муниципальной программы Туруханского округа: Создать условия по снижению уровня правонарушений, совершаемых на территории Туруханского муниципального округа</t>
  </si>
  <si>
    <t>Подготовка нормативно-правовых актов, определяющих порядок для финансирования мероприятий направленных на укрепление общественного порядка и общественной безопасности на территории Туруханского муниципального округа</t>
  </si>
  <si>
    <t>администрация Туруханского муниципального округа</t>
  </si>
  <si>
    <t>до декабря 2026 года</t>
  </si>
  <si>
    <t>Подпрограмма 2 "Профилактика терроризма, минимизация и ликвидация последствий его проявления"</t>
  </si>
  <si>
    <t>Подготовка нормативно-правовых актов, определяющих порядок для финансирования мероприятий направленных профилактику терроризма, минимизацию и ликвидацию последствий его проявления на территории Туруханского муниципального округа</t>
  </si>
  <si>
    <t>к муниципальной программе Туруханского муниципального округа "Профилактика правонарушений и антитеррористическая защищенности"</t>
  </si>
  <si>
    <t>ресурсном обеспечении муниципальной программы Туруханского муниципального округа за счет средств районного бюджета,</t>
  </si>
  <si>
    <t>Статус (муниципальная программа, подпрограмма)</t>
  </si>
  <si>
    <t>Наименование муниципальной программы,  подпрограммы</t>
  </si>
  <si>
    <t xml:space="preserve">Муниципальная программа </t>
  </si>
  <si>
    <t>Профилактика правонарушений и антитеррористической защищенности на территории Туруханского муниципального округа</t>
  </si>
  <si>
    <t>всего расходные обязательства по муниципальной программе</t>
  </si>
  <si>
    <t>администрация Туруханского округа</t>
  </si>
  <si>
    <t>Туруханский территориальный отдел администрации Туруханского округа</t>
  </si>
  <si>
    <t>Борский территориальный отдел администрации Туруханского округа</t>
  </si>
  <si>
    <t>Вороговский территориальный отдел администрации Туруханского округа</t>
  </si>
  <si>
    <t>Зотинский территориальный отдел администрации Туруханского округа</t>
  </si>
  <si>
    <t>Светлогорский территориальный отдел администрации Туруханского округа</t>
  </si>
  <si>
    <t>Игарское территориальное управление администрации Туруханского округа</t>
  </si>
  <si>
    <t>Профилактика терроризма, минимизация и ликвидация последствий его проявления</t>
  </si>
  <si>
    <t xml:space="preserve">(средства бюджета округа, в том числе средства, </t>
  </si>
  <si>
    <t>Итого на период</t>
  </si>
  <si>
    <t>бюджет округа</t>
  </si>
  <si>
    <t>Наименование подпрограммы: "Профилактика правонарушений, укрепление общественного порядка и общественной безопасности"</t>
  </si>
  <si>
    <t>Цель: Повышение эффективности профилактики правонарушений, укрепление общественного порядка и общественной безопасности на территории Туруханского муниципального округа</t>
  </si>
  <si>
    <t>Задача: Создание условий по снижению уровня правонарушений, совершаемых на территории Туруханского муниципального округа</t>
  </si>
  <si>
    <t>Количество установленных видеокамер в населенных пунктах Туруханского муниципального округа</t>
  </si>
  <si>
    <t>Наименование подпрограммы: «Профилактика правонарушений, укрепление общественного порядка и общественной безопасности»</t>
  </si>
  <si>
    <t>мероприятий подпрограммы 1</t>
  </si>
  <si>
    <t>Задача: Создать условий по снижению уровня правонарушений, совершаемых на территории Туруханского муниципального округа</t>
  </si>
  <si>
    <t>Недопущение роста совершаемых преступлений на территории населенных пунктов Туруханского муниципального округа</t>
  </si>
  <si>
    <t>Наименование подпрограммы: «Профилактика терроризма, минимизация и ликвидация последствий его проявления»</t>
  </si>
  <si>
    <t>Цель: Профилактика терроризма и экстремизма, защита жизни граждан, а также повышение антитеррористической защищенности граждан на территории Туруханского муниципального округа</t>
  </si>
  <si>
    <t>Задача: Информирование жителей Туруханского муниципального округа по вопросам противодействия терроризму</t>
  </si>
  <si>
    <t>Обеспеченность организаций, учреждений  плакатами, памятками и другой печатной продукций по профилактике терроризма на территории Туруханского муниципального округа</t>
  </si>
  <si>
    <t xml:space="preserve">мероприятий подпрограммы 2 </t>
  </si>
  <si>
    <t>Цель: Профилактика терроризма и экстремизма, защита жизни граждан, проживающих на территории Туруханского муниципального округа, а также повышение антитеррористической защищенности граждан на территории Туруханского округа</t>
  </si>
  <si>
    <t>Администрация Туруханского муниципального округа</t>
  </si>
  <si>
    <t>Увеличение количества организаций, учреждений обеспеченных плакатами, памятками и другой печатной продукций по профилактике терроризма на территории Туруханского муниципального округа</t>
  </si>
  <si>
    <t>Оснащение объектов культуры и образования Туруханского муниципального округа в целях повышения уровня антитеррористической защищенности</t>
  </si>
  <si>
    <t xml:space="preserve">    Управление образования администрации Туруханского округа</t>
  </si>
  <si>
    <t xml:space="preserve">Управление культуры и молодежной политики администрации Туруханского округа  </t>
  </si>
  <si>
    <t>Увеличение антитеррористической защищенности объектов культуры и образования Туруханского муниципального округа</t>
  </si>
  <si>
    <t>Статус (муниципальная программа Туруханского муниципального округа , подпрограмма)</t>
  </si>
  <si>
    <t>Наименование муниципальной программы Туруханского муниципального округа, подпрограммы</t>
  </si>
  <si>
    <t>Управление образования администрации Туруханского округа</t>
  </si>
  <si>
    <t>Управление культуры и молодежной политики администрации Туруханского округа</t>
  </si>
  <si>
    <t>Цель муниципальной программы Туруханского муниципального округа: Повышение профилактики правонарушений и преступлений общественного порядка и обеспечение общественной безопасности</t>
  </si>
  <si>
    <t>Цель муниципальной программы Туруханского муниципального округа: Профилактика терроризма и экстремизма, защита жизни граждан, а также повышение антитеррористической защищенности граждан на территории Туруханского муниципального округа</t>
  </si>
  <si>
    <t>Задача муниципальной программы Туруханского муниципального округа: Информировать жителей Туруханского муниципального округа по вопросам противодействия терроризму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</si>
</sst>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_-* #,##0.000_р_._-;\-* #,##0.000_р_._-;_-* &quot;-&quot;??_р_._-;_-@_-"/>
    <numFmt numFmtId="165" formatCode="_(* #,##0.00_);_(* \(#,##0.00\);_(* &quot;-&quot;??_);_(@_)"/>
    <numFmt numFmtId="166" formatCode="_-* #,##0.000_р_._-;\-* #,##0.000_р_._-;_-* &quot;-&quot;???_р_._-;_-@_-"/>
    <numFmt numFmtId="167" formatCode="#,##0.000"/>
    <numFmt numFmtId="168" formatCode="0.000"/>
    <numFmt numFmtId="169" formatCode="#,##0.000_ ;\-#,##0.000\ "/>
  </numFmts>
  <fonts count="11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</cellStyleXfs>
  <cellXfs count="17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43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43" fontId="2" fillId="0" borderId="1" xfId="2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0" xfId="0" applyFont="1" applyFill="1"/>
    <xf numFmtId="43" fontId="4" fillId="3" borderId="1" xfId="2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164" fontId="6" fillId="3" borderId="1" xfId="2" applyNumberFormat="1" applyFont="1" applyFill="1" applyBorder="1" applyAlignment="1">
      <alignment vertical="center" wrapText="1"/>
    </xf>
    <xf numFmtId="164" fontId="6" fillId="0" borderId="1" xfId="2" applyNumberFormat="1" applyFont="1" applyBorder="1" applyAlignment="1">
      <alignment vertical="center" wrapText="1"/>
    </xf>
    <xf numFmtId="164" fontId="3" fillId="0" borderId="0" xfId="2" applyNumberFormat="1" applyFont="1"/>
    <xf numFmtId="164" fontId="4" fillId="3" borderId="1" xfId="2" applyNumberFormat="1" applyFont="1" applyFill="1" applyBorder="1" applyAlignment="1">
      <alignment vertical="center" wrapText="1"/>
    </xf>
    <xf numFmtId="164" fontId="4" fillId="0" borderId="1" xfId="2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3" borderId="1" xfId="2" applyNumberFormat="1" applyFont="1" applyFill="1" applyBorder="1" applyAlignment="1">
      <alignment vertical="center" wrapText="1"/>
    </xf>
    <xf numFmtId="164" fontId="2" fillId="3" borderId="1" xfId="2" applyNumberFormat="1" applyFont="1" applyFill="1" applyBorder="1" applyAlignment="1">
      <alignment wrapText="1"/>
    </xf>
    <xf numFmtId="164" fontId="2" fillId="0" borderId="1" xfId="2" applyNumberFormat="1" applyFont="1" applyBorder="1" applyAlignment="1">
      <alignment vertical="center" wrapText="1"/>
    </xf>
    <xf numFmtId="164" fontId="2" fillId="0" borderId="1" xfId="2" applyNumberFormat="1" applyFont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left" vertical="center" wrapText="1"/>
    </xf>
    <xf numFmtId="164" fontId="2" fillId="0" borderId="1" xfId="2" applyNumberFormat="1" applyFont="1" applyFill="1" applyBorder="1" applyAlignment="1">
      <alignment vertical="center" wrapText="1"/>
    </xf>
    <xf numFmtId="164" fontId="2" fillId="0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Fill="1" applyBorder="1" applyAlignment="1">
      <alignment horizontal="left" vertical="center" wrapText="1"/>
    </xf>
    <xf numFmtId="164" fontId="4" fillId="2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49" fontId="2" fillId="0" borderId="1" xfId="2" applyNumberFormat="1" applyFont="1" applyFill="1" applyBorder="1" applyAlignment="1">
      <alignment vertical="center" wrapText="1"/>
    </xf>
    <xf numFmtId="166" fontId="4" fillId="0" borderId="1" xfId="2" applyNumberFormat="1" applyFont="1" applyBorder="1" applyAlignment="1">
      <alignment vertical="center" wrapText="1"/>
    </xf>
    <xf numFmtId="166" fontId="6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3" fillId="0" borderId="1" xfId="3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7" fontId="2" fillId="0" borderId="1" xfId="3" applyNumberFormat="1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7" fontId="4" fillId="0" borderId="1" xfId="3" applyNumberFormat="1" applyFont="1" applyBorder="1" applyAlignment="1">
      <alignment horizontal="center" vertical="center"/>
    </xf>
    <xf numFmtId="168" fontId="2" fillId="0" borderId="1" xfId="3" applyNumberFormat="1" applyFont="1" applyBorder="1" applyAlignment="1">
      <alignment horizontal="center" vertical="center"/>
    </xf>
    <xf numFmtId="168" fontId="2" fillId="0" borderId="1" xfId="2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9" fontId="4" fillId="0" borderId="1" xfId="2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8" fontId="2" fillId="0" borderId="1" xfId="3" applyNumberFormat="1" applyFont="1" applyBorder="1" applyAlignment="1">
      <alignment vertical="center"/>
    </xf>
    <xf numFmtId="168" fontId="2" fillId="0" borderId="1" xfId="2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left" vertical="top"/>
    </xf>
    <xf numFmtId="0" fontId="6" fillId="0" borderId="2" xfId="5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I19"/>
  <sheetViews>
    <sheetView showRuler="0" showWhiteSpace="0" topLeftCell="A13" zoomScaleNormal="100" zoomScaleSheetLayoutView="85" workbookViewId="0">
      <selection activeCell="E3" sqref="E3:I3"/>
    </sheetView>
  </sheetViews>
  <sheetFormatPr defaultRowHeight="15.75" x14ac:dyDescent="0.25"/>
  <cols>
    <col min="1" max="1" width="6.375" style="6" customWidth="1"/>
    <col min="2" max="2" width="24.375" style="1" customWidth="1"/>
    <col min="3" max="4" width="11.75" style="1" customWidth="1"/>
    <col min="5" max="5" width="13.25" style="1" customWidth="1"/>
    <col min="6" max="7" width="10.25" style="1" customWidth="1"/>
    <col min="8" max="8" width="14.125" style="1" customWidth="1"/>
    <col min="9" max="9" width="13.875" style="1" customWidth="1"/>
    <col min="10" max="16384" width="9" style="1"/>
  </cols>
  <sheetData>
    <row r="2" spans="1:9" ht="15.75" customHeight="1" x14ac:dyDescent="0.25">
      <c r="E2" s="128" t="s">
        <v>72</v>
      </c>
      <c r="F2" s="128"/>
      <c r="G2" s="128"/>
      <c r="H2" s="128"/>
      <c r="I2" s="128"/>
    </row>
    <row r="3" spans="1:9" ht="110.25" customHeight="1" x14ac:dyDescent="0.25">
      <c r="E3" s="126" t="s">
        <v>87</v>
      </c>
      <c r="F3" s="126"/>
      <c r="G3" s="126"/>
      <c r="H3" s="126"/>
      <c r="I3" s="126"/>
    </row>
    <row r="6" spans="1:9" ht="18.75" x14ac:dyDescent="0.25">
      <c r="A6" s="129" t="s">
        <v>1</v>
      </c>
      <c r="B6" s="129"/>
      <c r="C6" s="129"/>
      <c r="D6" s="129"/>
      <c r="E6" s="129"/>
      <c r="F6" s="129"/>
      <c r="G6" s="129"/>
      <c r="H6" s="129"/>
      <c r="I6" s="129"/>
    </row>
    <row r="7" spans="1:9" ht="18.75" x14ac:dyDescent="0.25">
      <c r="A7" s="129" t="s">
        <v>88</v>
      </c>
      <c r="B7" s="129"/>
      <c r="C7" s="129"/>
      <c r="D7" s="129"/>
      <c r="E7" s="129"/>
      <c r="F7" s="129"/>
      <c r="G7" s="129"/>
      <c r="H7" s="129"/>
      <c r="I7" s="129"/>
    </row>
    <row r="8" spans="1:9" ht="18.75" x14ac:dyDescent="0.25">
      <c r="A8" s="129" t="s">
        <v>4</v>
      </c>
      <c r="B8" s="129"/>
      <c r="C8" s="129"/>
      <c r="D8" s="129"/>
      <c r="E8" s="129"/>
      <c r="F8" s="129"/>
      <c r="G8" s="129"/>
      <c r="H8" s="129"/>
      <c r="I8" s="129"/>
    </row>
    <row r="9" spans="1:9" ht="18.75" x14ac:dyDescent="0.25">
      <c r="A9" s="129" t="s">
        <v>89</v>
      </c>
      <c r="B9" s="129"/>
      <c r="C9" s="129"/>
      <c r="D9" s="129"/>
      <c r="E9" s="129"/>
      <c r="F9" s="129"/>
      <c r="G9" s="129"/>
      <c r="H9" s="129"/>
      <c r="I9" s="129"/>
    </row>
    <row r="10" spans="1:9" ht="18.75" x14ac:dyDescent="0.25">
      <c r="A10" s="2"/>
    </row>
    <row r="11" spans="1:9" ht="80.25" customHeight="1" x14ac:dyDescent="0.25">
      <c r="A11" s="122" t="s">
        <v>13</v>
      </c>
      <c r="B11" s="122" t="s">
        <v>90</v>
      </c>
      <c r="C11" s="122" t="s">
        <v>2</v>
      </c>
      <c r="D11" s="123" t="s">
        <v>93</v>
      </c>
      <c r="E11" s="122" t="s">
        <v>91</v>
      </c>
      <c r="F11" s="122"/>
      <c r="G11" s="122"/>
      <c r="H11" s="122"/>
      <c r="I11" s="122"/>
    </row>
    <row r="12" spans="1:9" ht="95.25" customHeight="1" x14ac:dyDescent="0.25">
      <c r="A12" s="122"/>
      <c r="B12" s="122"/>
      <c r="C12" s="122"/>
      <c r="D12" s="124"/>
      <c r="E12" s="123" t="s">
        <v>81</v>
      </c>
      <c r="F12" s="122" t="s">
        <v>82</v>
      </c>
      <c r="G12" s="122" t="s">
        <v>94</v>
      </c>
      <c r="H12" s="122" t="s">
        <v>92</v>
      </c>
      <c r="I12" s="122"/>
    </row>
    <row r="13" spans="1:9" x14ac:dyDescent="0.25">
      <c r="A13" s="122"/>
      <c r="B13" s="122"/>
      <c r="C13" s="122"/>
      <c r="D13" s="125"/>
      <c r="E13" s="125"/>
      <c r="F13" s="122"/>
      <c r="G13" s="122"/>
      <c r="H13" s="95" t="s">
        <v>95</v>
      </c>
      <c r="I13" s="95">
        <v>2030</v>
      </c>
    </row>
    <row r="14" spans="1:9" x14ac:dyDescent="0.25">
      <c r="A14" s="95">
        <v>1</v>
      </c>
      <c r="B14" s="95">
        <v>2</v>
      </c>
      <c r="C14" s="95">
        <v>3</v>
      </c>
      <c r="D14" s="95">
        <v>4</v>
      </c>
      <c r="E14" s="95">
        <v>5</v>
      </c>
      <c r="F14" s="95">
        <v>6</v>
      </c>
      <c r="G14" s="95">
        <v>7</v>
      </c>
      <c r="H14" s="95">
        <v>9</v>
      </c>
      <c r="I14" s="95">
        <v>10</v>
      </c>
    </row>
    <row r="15" spans="1:9" s="46" customFormat="1" ht="30.75" customHeight="1" x14ac:dyDescent="0.25">
      <c r="A15" s="96">
        <v>1</v>
      </c>
      <c r="B15" s="127" t="s">
        <v>96</v>
      </c>
      <c r="C15" s="127"/>
      <c r="D15" s="127"/>
      <c r="E15" s="127"/>
      <c r="F15" s="127"/>
      <c r="G15" s="127"/>
      <c r="H15" s="127"/>
      <c r="I15" s="127"/>
    </row>
    <row r="16" spans="1:9" s="46" customFormat="1" ht="129.75" customHeight="1" x14ac:dyDescent="0.25">
      <c r="A16" s="45" t="s">
        <v>3</v>
      </c>
      <c r="B16" s="31" t="s">
        <v>52</v>
      </c>
      <c r="C16" s="96" t="s">
        <v>53</v>
      </c>
      <c r="D16" s="96">
        <v>0</v>
      </c>
      <c r="E16" s="85" t="s">
        <v>97</v>
      </c>
      <c r="F16" s="96">
        <v>5</v>
      </c>
      <c r="G16" s="96">
        <v>5</v>
      </c>
      <c r="H16" s="96">
        <v>10</v>
      </c>
      <c r="I16" s="96">
        <v>30</v>
      </c>
    </row>
    <row r="17" spans="1:9" s="46" customFormat="1" ht="129.75" customHeight="1" x14ac:dyDescent="0.25">
      <c r="A17" s="45" t="s">
        <v>40</v>
      </c>
      <c r="B17" s="31" t="s">
        <v>65</v>
      </c>
      <c r="C17" s="96" t="s">
        <v>51</v>
      </c>
      <c r="D17" s="96">
        <v>0</v>
      </c>
      <c r="E17" s="85" t="s">
        <v>98</v>
      </c>
      <c r="F17" s="96">
        <v>10</v>
      </c>
      <c r="G17" s="96">
        <v>10</v>
      </c>
      <c r="H17" s="96">
        <v>20</v>
      </c>
      <c r="I17" s="96">
        <v>60</v>
      </c>
    </row>
    <row r="18" spans="1:9" s="46" customFormat="1" ht="131.25" customHeight="1" x14ac:dyDescent="0.25">
      <c r="A18" s="45" t="s">
        <v>41</v>
      </c>
      <c r="B18" s="31" t="s">
        <v>99</v>
      </c>
      <c r="C18" s="96" t="s">
        <v>69</v>
      </c>
      <c r="D18" s="96">
        <v>0</v>
      </c>
      <c r="E18" s="85" t="s">
        <v>70</v>
      </c>
      <c r="F18" s="85" t="s">
        <v>80</v>
      </c>
      <c r="G18" s="85" t="s">
        <v>71</v>
      </c>
      <c r="H18" s="100">
        <v>55</v>
      </c>
      <c r="I18" s="100">
        <v>55</v>
      </c>
    </row>
    <row r="19" spans="1:9" ht="94.5" x14ac:dyDescent="0.25">
      <c r="A19" s="45" t="s">
        <v>84</v>
      </c>
      <c r="B19" s="31" t="s">
        <v>83</v>
      </c>
      <c r="C19" s="96" t="s">
        <v>69</v>
      </c>
      <c r="D19" s="96">
        <v>0</v>
      </c>
      <c r="E19" s="85" t="s">
        <v>71</v>
      </c>
      <c r="F19" s="96">
        <v>45</v>
      </c>
      <c r="G19" s="96">
        <v>50</v>
      </c>
      <c r="H19" s="96">
        <v>60</v>
      </c>
      <c r="I19" s="96">
        <v>65</v>
      </c>
    </row>
  </sheetData>
  <mergeCells count="16">
    <mergeCell ref="E2:I2"/>
    <mergeCell ref="A7:I7"/>
    <mergeCell ref="A6:I6"/>
    <mergeCell ref="A9:I9"/>
    <mergeCell ref="A8:I8"/>
    <mergeCell ref="E11:I11"/>
    <mergeCell ref="D11:D13"/>
    <mergeCell ref="E3:I3"/>
    <mergeCell ref="B15:I15"/>
    <mergeCell ref="A11:A13"/>
    <mergeCell ref="B11:B13"/>
    <mergeCell ref="C11:C13"/>
    <mergeCell ref="E12:E13"/>
    <mergeCell ref="F12:F13"/>
    <mergeCell ref="H12:I12"/>
    <mergeCell ref="G12:G13"/>
  </mergeCells>
  <pageMargins left="1.1811023622047245" right="0.78740157480314965" top="1.1811023622047245" bottom="0.39370078740157483" header="0.31496062992125984" footer="0.31496062992125984"/>
  <pageSetup paperSize="9" scale="61" orientation="portrait" r:id="rId1"/>
  <headerFooter>
    <oddHeader>&amp;C9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H22"/>
  <sheetViews>
    <sheetView view="pageBreakPreview" topLeftCell="A10" zoomScaleNormal="70" zoomScaleSheetLayoutView="100" workbookViewId="0">
      <selection activeCell="L10" sqref="L10"/>
    </sheetView>
  </sheetViews>
  <sheetFormatPr defaultRowHeight="15.75" x14ac:dyDescent="0.25"/>
  <cols>
    <col min="1" max="1" width="4.75" style="6" customWidth="1"/>
    <col min="2" max="2" width="43.5" style="1" customWidth="1"/>
    <col min="3" max="3" width="10.5" style="6" customWidth="1"/>
    <col min="4" max="4" width="14.875" style="1" customWidth="1"/>
    <col min="5" max="5" width="12" style="1" hidden="1" customWidth="1"/>
    <col min="6" max="8" width="12" style="1" customWidth="1"/>
    <col min="9" max="16384" width="9" style="1"/>
  </cols>
  <sheetData>
    <row r="2" spans="1:8" ht="20.25" customHeight="1" x14ac:dyDescent="0.25">
      <c r="D2" s="131"/>
      <c r="E2" s="130"/>
      <c r="F2" s="130"/>
      <c r="G2" s="130"/>
      <c r="H2" s="130"/>
    </row>
    <row r="3" spans="1:8" ht="20.25" customHeight="1" x14ac:dyDescent="0.25">
      <c r="D3" s="131"/>
      <c r="E3" s="130"/>
      <c r="F3" s="130"/>
      <c r="G3" s="130"/>
      <c r="H3" s="130"/>
    </row>
    <row r="4" spans="1:8" ht="20.25" customHeight="1" x14ac:dyDescent="0.25">
      <c r="D4" s="131"/>
      <c r="E4" s="130"/>
      <c r="F4" s="130"/>
      <c r="G4" s="130"/>
      <c r="H4" s="130"/>
    </row>
    <row r="5" spans="1:8" ht="109.5" customHeight="1" x14ac:dyDescent="0.25">
      <c r="D5" s="126" t="s">
        <v>73</v>
      </c>
      <c r="E5" s="130"/>
      <c r="F5" s="130"/>
      <c r="G5" s="130"/>
      <c r="H5" s="130"/>
    </row>
    <row r="6" spans="1:8" ht="18.75" x14ac:dyDescent="0.25">
      <c r="A6" s="10"/>
    </row>
    <row r="7" spans="1:8" ht="18.75" x14ac:dyDescent="0.25">
      <c r="A7" s="10"/>
    </row>
    <row r="8" spans="1:8" ht="18.75" x14ac:dyDescent="0.25">
      <c r="A8" s="129" t="s">
        <v>1</v>
      </c>
      <c r="B8" s="129"/>
      <c r="C8" s="129"/>
      <c r="D8" s="129"/>
      <c r="E8" s="129"/>
      <c r="F8" s="129"/>
      <c r="G8" s="129"/>
      <c r="H8" s="129"/>
    </row>
    <row r="9" spans="1:8" ht="18.75" x14ac:dyDescent="0.25">
      <c r="A9" s="134" t="s">
        <v>43</v>
      </c>
      <c r="B9" s="129"/>
      <c r="C9" s="129"/>
      <c r="D9" s="129"/>
      <c r="E9" s="129"/>
      <c r="F9" s="129"/>
      <c r="G9" s="129"/>
      <c r="H9" s="129"/>
    </row>
    <row r="10" spans="1:8" ht="18.75" x14ac:dyDescent="0.25">
      <c r="A10" s="134" t="s">
        <v>56</v>
      </c>
      <c r="B10" s="129"/>
      <c r="C10" s="129"/>
      <c r="D10" s="129"/>
      <c r="E10" s="129"/>
      <c r="F10" s="129"/>
      <c r="G10" s="129"/>
      <c r="H10" s="129"/>
    </row>
    <row r="11" spans="1:8" ht="13.5" customHeight="1" x14ac:dyDescent="0.25">
      <c r="A11" s="10"/>
    </row>
    <row r="12" spans="1:8" x14ac:dyDescent="0.25">
      <c r="A12" s="122" t="s">
        <v>13</v>
      </c>
      <c r="B12" s="122" t="s">
        <v>33</v>
      </c>
      <c r="C12" s="122" t="s">
        <v>2</v>
      </c>
      <c r="D12" s="122" t="s">
        <v>34</v>
      </c>
      <c r="E12" s="122"/>
      <c r="F12" s="122"/>
      <c r="G12" s="122"/>
      <c r="H12" s="122"/>
    </row>
    <row r="13" spans="1:8" x14ac:dyDescent="0.25">
      <c r="A13" s="122"/>
      <c r="B13" s="122"/>
      <c r="C13" s="122"/>
      <c r="D13" s="122"/>
      <c r="E13" s="114" t="s">
        <v>39</v>
      </c>
      <c r="F13" s="114">
        <v>2026</v>
      </c>
      <c r="G13" s="114">
        <v>2027</v>
      </c>
      <c r="H13" s="114">
        <v>2028</v>
      </c>
    </row>
    <row r="14" spans="1:8" x14ac:dyDescent="0.25">
      <c r="A14" s="11">
        <v>1</v>
      </c>
      <c r="B14" s="3">
        <v>2</v>
      </c>
      <c r="C14" s="11">
        <v>3</v>
      </c>
      <c r="D14" s="3">
        <v>4</v>
      </c>
      <c r="E14" s="114">
        <v>6</v>
      </c>
      <c r="F14" s="114">
        <v>8</v>
      </c>
      <c r="G14" s="114">
        <v>9</v>
      </c>
      <c r="H14" s="114">
        <v>10</v>
      </c>
    </row>
    <row r="15" spans="1:8" x14ac:dyDescent="0.25">
      <c r="A15" s="135" t="s">
        <v>125</v>
      </c>
      <c r="B15" s="136"/>
      <c r="C15" s="136"/>
      <c r="D15" s="136"/>
      <c r="E15" s="136"/>
      <c r="F15" s="136"/>
      <c r="G15" s="136"/>
      <c r="H15" s="136"/>
    </row>
    <row r="16" spans="1:8" ht="31.5" customHeight="1" x14ac:dyDescent="0.25">
      <c r="A16" s="132" t="s">
        <v>126</v>
      </c>
      <c r="B16" s="133"/>
      <c r="C16" s="133"/>
      <c r="D16" s="133"/>
      <c r="E16" s="133"/>
      <c r="F16" s="133"/>
      <c r="G16" s="133"/>
      <c r="H16" s="133"/>
    </row>
    <row r="17" spans="1:8" x14ac:dyDescent="0.25">
      <c r="A17" s="132" t="s">
        <v>127</v>
      </c>
      <c r="B17" s="133"/>
      <c r="C17" s="133"/>
      <c r="D17" s="133"/>
      <c r="E17" s="133"/>
      <c r="F17" s="133"/>
      <c r="G17" s="133"/>
      <c r="H17" s="133"/>
    </row>
    <row r="18" spans="1:8" ht="63" x14ac:dyDescent="0.25">
      <c r="A18" s="83" t="s">
        <v>3</v>
      </c>
      <c r="B18" s="31" t="s">
        <v>52</v>
      </c>
      <c r="C18" s="83" t="s">
        <v>53</v>
      </c>
      <c r="D18" s="83" t="s">
        <v>124</v>
      </c>
      <c r="E18" s="77" t="s">
        <v>55</v>
      </c>
      <c r="F18" s="77" t="s">
        <v>97</v>
      </c>
      <c r="G18" s="77" t="s">
        <v>97</v>
      </c>
      <c r="H18" s="77" t="s">
        <v>97</v>
      </c>
    </row>
    <row r="19" spans="1:8" ht="47.25" x14ac:dyDescent="0.25">
      <c r="A19" s="83" t="s">
        <v>40</v>
      </c>
      <c r="B19" s="31" t="s">
        <v>128</v>
      </c>
      <c r="C19" s="83" t="s">
        <v>51</v>
      </c>
      <c r="D19" s="102" t="s">
        <v>124</v>
      </c>
      <c r="E19" s="77" t="s">
        <v>54</v>
      </c>
      <c r="F19" s="77" t="s">
        <v>98</v>
      </c>
      <c r="G19" s="77" t="s">
        <v>98</v>
      </c>
      <c r="H19" s="77" t="s">
        <v>98</v>
      </c>
    </row>
    <row r="20" spans="1:8" ht="18.75" x14ac:dyDescent="0.25">
      <c r="A20" s="10"/>
    </row>
    <row r="21" spans="1:8" ht="18.75" x14ac:dyDescent="0.25">
      <c r="A21" s="10"/>
    </row>
    <row r="22" spans="1:8" ht="18.75" x14ac:dyDescent="0.25">
      <c r="A22" s="10"/>
    </row>
  </sheetData>
  <mergeCells count="15">
    <mergeCell ref="D5:H5"/>
    <mergeCell ref="D4:H4"/>
    <mergeCell ref="D3:H3"/>
    <mergeCell ref="D2:H2"/>
    <mergeCell ref="A17:H17"/>
    <mergeCell ref="A16:H16"/>
    <mergeCell ref="A8:H8"/>
    <mergeCell ref="A9:H9"/>
    <mergeCell ref="A12:A13"/>
    <mergeCell ref="B12:B13"/>
    <mergeCell ref="C12:C13"/>
    <mergeCell ref="D12:D13"/>
    <mergeCell ref="E12:H12"/>
    <mergeCell ref="A10:H10"/>
    <mergeCell ref="A15:H15"/>
  </mergeCells>
  <pageMargins left="0.78740157480314965" right="0.78740157480314965" top="1.1811023622047245" bottom="0.39370078740157483" header="0.31496062992125984" footer="0.31496062992125984"/>
  <pageSetup paperSize="9" scale="72" fitToHeight="0" orientation="portrait" r:id="rId1"/>
  <headerFooter>
    <oddHeader>&amp;C14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9"/>
  <sheetViews>
    <sheetView tabSelected="1" view="pageBreakPreview" zoomScale="80" zoomScaleNormal="70" zoomScaleSheetLayoutView="80" workbookViewId="0">
      <selection activeCell="L5" sqref="L5:M5"/>
    </sheetView>
  </sheetViews>
  <sheetFormatPr defaultRowHeight="18.75" x14ac:dyDescent="0.25"/>
  <cols>
    <col min="1" max="1" width="4.75" style="14" customWidth="1"/>
    <col min="2" max="2" width="49.625" style="5" customWidth="1"/>
    <col min="3" max="3" width="18.5" style="5" customWidth="1"/>
    <col min="4" max="5" width="7.375" style="5" customWidth="1"/>
    <col min="6" max="6" width="17.75" style="5" customWidth="1"/>
    <col min="7" max="7" width="5.75" style="5" customWidth="1"/>
    <col min="8" max="8" width="11.5" style="5" hidden="1" customWidth="1"/>
    <col min="9" max="9" width="13.75" style="5" bestFit="1" customWidth="1"/>
    <col min="10" max="11" width="13.75" style="5" customWidth="1"/>
    <col min="12" max="12" width="20" style="5" customWidth="1"/>
    <col min="13" max="13" width="24.5" style="5" customWidth="1"/>
    <col min="14" max="16384" width="9" style="5"/>
  </cols>
  <sheetData>
    <row r="1" spans="1:13" x14ac:dyDescent="0.25">
      <c r="A1" s="87"/>
      <c r="L1" s="131"/>
      <c r="M1" s="131"/>
    </row>
    <row r="2" spans="1:13" x14ac:dyDescent="0.25">
      <c r="A2" s="87"/>
      <c r="L2" s="131"/>
      <c r="M2" s="131"/>
    </row>
    <row r="3" spans="1:13" x14ac:dyDescent="0.25">
      <c r="A3" s="87"/>
      <c r="L3" s="131"/>
      <c r="M3" s="131"/>
    </row>
    <row r="4" spans="1:13" x14ac:dyDescent="0.25">
      <c r="A4" s="87"/>
    </row>
    <row r="5" spans="1:13" ht="91.5" customHeight="1" x14ac:dyDescent="0.25">
      <c r="L5" s="126" t="s">
        <v>74</v>
      </c>
      <c r="M5" s="126"/>
    </row>
    <row r="8" spans="1:13" x14ac:dyDescent="0.25">
      <c r="A8" s="129" t="s">
        <v>1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</row>
    <row r="9" spans="1:13" x14ac:dyDescent="0.25">
      <c r="A9" s="129" t="s">
        <v>130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</row>
    <row r="11" spans="1:13" x14ac:dyDescent="0.25">
      <c r="A11" s="122" t="s">
        <v>13</v>
      </c>
      <c r="B11" s="122" t="s">
        <v>35</v>
      </c>
      <c r="C11" s="122" t="s">
        <v>20</v>
      </c>
      <c r="D11" s="122" t="s">
        <v>18</v>
      </c>
      <c r="E11" s="122"/>
      <c r="F11" s="122"/>
      <c r="G11" s="122"/>
      <c r="H11" s="122" t="s">
        <v>36</v>
      </c>
      <c r="I11" s="122"/>
      <c r="J11" s="122"/>
      <c r="K11" s="122"/>
      <c r="L11" s="122"/>
      <c r="M11" s="122" t="s">
        <v>37</v>
      </c>
    </row>
    <row r="12" spans="1:13" ht="62.25" customHeight="1" x14ac:dyDescent="0.25">
      <c r="A12" s="122"/>
      <c r="B12" s="122"/>
      <c r="C12" s="122"/>
      <c r="D12" s="11" t="s">
        <v>20</v>
      </c>
      <c r="E12" s="11" t="s">
        <v>21</v>
      </c>
      <c r="F12" s="11" t="s">
        <v>22</v>
      </c>
      <c r="G12" s="11" t="s">
        <v>23</v>
      </c>
      <c r="H12" s="11">
        <v>2018</v>
      </c>
      <c r="I12" s="73">
        <v>2026</v>
      </c>
      <c r="J12" s="82">
        <v>2027</v>
      </c>
      <c r="K12" s="89">
        <v>2028</v>
      </c>
      <c r="L12" s="11" t="s">
        <v>38</v>
      </c>
      <c r="M12" s="122"/>
    </row>
    <row r="13" spans="1:13" x14ac:dyDescent="0.25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11">
        <v>8</v>
      </c>
      <c r="J13" s="82">
        <v>9</v>
      </c>
      <c r="K13" s="89">
        <v>10</v>
      </c>
      <c r="L13" s="11">
        <v>14</v>
      </c>
      <c r="M13" s="11">
        <v>15</v>
      </c>
    </row>
    <row r="14" spans="1:13" x14ac:dyDescent="0.25">
      <c r="A14" s="141" t="s">
        <v>129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</row>
    <row r="15" spans="1:13" s="39" customFormat="1" x14ac:dyDescent="0.25">
      <c r="A15" s="135" t="s">
        <v>126</v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40"/>
    </row>
    <row r="16" spans="1:13" s="39" customFormat="1" x14ac:dyDescent="0.25">
      <c r="A16" s="135" t="s">
        <v>131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40"/>
    </row>
    <row r="17" spans="1:13" ht="63" x14ac:dyDescent="0.25">
      <c r="A17" s="42" t="s">
        <v>3</v>
      </c>
      <c r="B17" s="19" t="s">
        <v>57</v>
      </c>
      <c r="C17" s="13" t="s">
        <v>103</v>
      </c>
      <c r="D17" s="15"/>
      <c r="E17" s="15"/>
      <c r="F17" s="15"/>
      <c r="G17" s="15"/>
      <c r="H17" s="66">
        <v>0</v>
      </c>
      <c r="I17" s="66"/>
      <c r="J17" s="66"/>
      <c r="K17" s="66"/>
      <c r="L17" s="67"/>
      <c r="M17" s="137" t="s">
        <v>132</v>
      </c>
    </row>
    <row r="18" spans="1:13" ht="63" customHeight="1" x14ac:dyDescent="0.25">
      <c r="A18" s="123" t="s">
        <v>40</v>
      </c>
      <c r="B18" s="123" t="s">
        <v>58</v>
      </c>
      <c r="C18" s="86" t="s">
        <v>103</v>
      </c>
      <c r="D18" s="114">
        <v>281</v>
      </c>
      <c r="E18" s="119" t="s">
        <v>68</v>
      </c>
      <c r="F18" s="114">
        <v>1310083780</v>
      </c>
      <c r="G18" s="114">
        <v>244</v>
      </c>
      <c r="H18" s="66">
        <v>150</v>
      </c>
      <c r="I18" s="66"/>
      <c r="J18" s="66"/>
      <c r="K18" s="66"/>
      <c r="L18" s="67"/>
      <c r="M18" s="138"/>
    </row>
    <row r="19" spans="1:13" ht="102" customHeight="1" x14ac:dyDescent="0.25">
      <c r="A19" s="124"/>
      <c r="B19" s="124"/>
      <c r="C19" s="104" t="s">
        <v>120</v>
      </c>
      <c r="D19" s="114">
        <v>281</v>
      </c>
      <c r="E19" s="119" t="s">
        <v>68</v>
      </c>
      <c r="F19" s="114">
        <v>1310083980</v>
      </c>
      <c r="G19" s="114">
        <v>244</v>
      </c>
      <c r="H19" s="66"/>
      <c r="I19" s="66"/>
      <c r="J19" s="66"/>
      <c r="K19" s="66"/>
      <c r="L19" s="67"/>
      <c r="M19" s="138"/>
    </row>
    <row r="20" spans="1:13" ht="107.25" customHeight="1" x14ac:dyDescent="0.25">
      <c r="A20" s="125"/>
      <c r="B20" s="125"/>
      <c r="C20" s="92" t="s">
        <v>115</v>
      </c>
      <c r="D20" s="114">
        <v>281</v>
      </c>
      <c r="E20" s="119" t="s">
        <v>68</v>
      </c>
      <c r="F20" s="114">
        <v>1310083980</v>
      </c>
      <c r="G20" s="114">
        <v>244</v>
      </c>
      <c r="H20" s="66"/>
      <c r="I20" s="66"/>
      <c r="J20" s="66"/>
      <c r="K20" s="66"/>
      <c r="L20" s="67"/>
      <c r="M20" s="138"/>
    </row>
    <row r="21" spans="1:13" ht="63" customHeight="1" x14ac:dyDescent="0.25">
      <c r="A21" s="123" t="s">
        <v>66</v>
      </c>
      <c r="B21" s="123" t="s">
        <v>67</v>
      </c>
      <c r="C21" s="104" t="s">
        <v>114</v>
      </c>
      <c r="D21" s="114">
        <v>281</v>
      </c>
      <c r="E21" s="119" t="s">
        <v>68</v>
      </c>
      <c r="F21" s="114">
        <v>1310083980</v>
      </c>
      <c r="G21" s="114">
        <v>244</v>
      </c>
      <c r="H21" s="66"/>
      <c r="I21" s="66"/>
      <c r="J21" s="66"/>
      <c r="K21" s="66"/>
      <c r="L21" s="67"/>
      <c r="M21" s="138"/>
    </row>
    <row r="22" spans="1:13" ht="99" customHeight="1" x14ac:dyDescent="0.25">
      <c r="A22" s="124"/>
      <c r="B22" s="124"/>
      <c r="C22" s="105" t="s">
        <v>118</v>
      </c>
      <c r="D22" s="114">
        <v>281</v>
      </c>
      <c r="E22" s="119" t="s">
        <v>68</v>
      </c>
      <c r="F22" s="114">
        <v>1310083980</v>
      </c>
      <c r="G22" s="114">
        <v>244</v>
      </c>
      <c r="H22" s="66"/>
      <c r="I22" s="91"/>
      <c r="J22" s="91"/>
      <c r="K22" s="91">
        <v>0</v>
      </c>
      <c r="L22" s="67"/>
      <c r="M22" s="138"/>
    </row>
    <row r="23" spans="1:13" ht="96.75" customHeight="1" x14ac:dyDescent="0.25">
      <c r="A23" s="124"/>
      <c r="B23" s="124"/>
      <c r="C23" s="105" t="s">
        <v>117</v>
      </c>
      <c r="D23" s="114">
        <v>281</v>
      </c>
      <c r="E23" s="119" t="s">
        <v>68</v>
      </c>
      <c r="F23" s="114">
        <v>1310083980</v>
      </c>
      <c r="G23" s="114">
        <v>244</v>
      </c>
      <c r="H23" s="66"/>
      <c r="I23" s="107"/>
      <c r="J23" s="107"/>
      <c r="K23" s="107"/>
      <c r="L23" s="108"/>
      <c r="M23" s="138"/>
    </row>
    <row r="24" spans="1:13" ht="110.25" customHeight="1" x14ac:dyDescent="0.25">
      <c r="A24" s="124"/>
      <c r="B24" s="124"/>
      <c r="C24" s="105" t="s">
        <v>115</v>
      </c>
      <c r="D24" s="114">
        <v>281</v>
      </c>
      <c r="E24" s="119" t="s">
        <v>68</v>
      </c>
      <c r="F24" s="114">
        <v>1310083980</v>
      </c>
      <c r="G24" s="114">
        <v>244</v>
      </c>
      <c r="H24" s="66"/>
      <c r="I24" s="107"/>
      <c r="J24" s="107"/>
      <c r="K24" s="107"/>
      <c r="L24" s="108"/>
      <c r="M24" s="138"/>
    </row>
    <row r="25" spans="1:13" ht="95.25" customHeight="1" x14ac:dyDescent="0.25">
      <c r="A25" s="124"/>
      <c r="B25" s="124"/>
      <c r="C25" s="105" t="s">
        <v>119</v>
      </c>
      <c r="D25" s="114">
        <v>281</v>
      </c>
      <c r="E25" s="119" t="s">
        <v>68</v>
      </c>
      <c r="F25" s="114">
        <v>1310083980</v>
      </c>
      <c r="G25" s="114">
        <v>244</v>
      </c>
      <c r="H25" s="66"/>
      <c r="I25" s="91"/>
      <c r="J25" s="91"/>
      <c r="K25" s="97"/>
      <c r="L25" s="67"/>
      <c r="M25" s="138"/>
    </row>
    <row r="26" spans="1:13" ht="97.5" customHeight="1" x14ac:dyDescent="0.25">
      <c r="A26" s="124"/>
      <c r="B26" s="124"/>
      <c r="C26" s="105" t="s">
        <v>120</v>
      </c>
      <c r="D26" s="114">
        <v>281</v>
      </c>
      <c r="E26" s="119" t="s">
        <v>68</v>
      </c>
      <c r="F26" s="114">
        <v>1310083980</v>
      </c>
      <c r="G26" s="114">
        <v>244</v>
      </c>
      <c r="H26" s="66"/>
      <c r="I26" s="120">
        <v>700</v>
      </c>
      <c r="J26" s="120">
        <v>700</v>
      </c>
      <c r="K26" s="120">
        <v>700</v>
      </c>
      <c r="L26" s="121">
        <v>2100</v>
      </c>
      <c r="M26" s="138"/>
    </row>
    <row r="27" spans="1:13" ht="109.5" customHeight="1" x14ac:dyDescent="0.25">
      <c r="A27" s="125"/>
      <c r="B27" s="125"/>
      <c r="C27" s="105" t="s">
        <v>116</v>
      </c>
      <c r="D27" s="114">
        <v>281</v>
      </c>
      <c r="E27" s="119" t="s">
        <v>68</v>
      </c>
      <c r="F27" s="114">
        <v>1310083980</v>
      </c>
      <c r="G27" s="114">
        <v>244</v>
      </c>
      <c r="H27" s="66">
        <v>0</v>
      </c>
      <c r="I27" s="66"/>
      <c r="J27" s="66"/>
      <c r="K27" s="66"/>
      <c r="L27" s="67"/>
      <c r="M27" s="138"/>
    </row>
    <row r="28" spans="1:13" s="18" customFormat="1" x14ac:dyDescent="0.25">
      <c r="A28" s="16"/>
      <c r="B28" s="115" t="s">
        <v>47</v>
      </c>
      <c r="C28" s="16" t="s">
        <v>25</v>
      </c>
      <c r="D28" s="16" t="s">
        <v>25</v>
      </c>
      <c r="E28" s="16" t="s">
        <v>25</v>
      </c>
      <c r="F28" s="16" t="s">
        <v>25</v>
      </c>
      <c r="G28" s="17" t="s">
        <v>25</v>
      </c>
      <c r="H28" s="68">
        <f>SUM(H17:H18)</f>
        <v>150</v>
      </c>
      <c r="I28" s="68">
        <v>700</v>
      </c>
      <c r="J28" s="68">
        <v>700</v>
      </c>
      <c r="K28" s="68">
        <v>700</v>
      </c>
      <c r="L28" s="68">
        <v>2100</v>
      </c>
      <c r="M28" s="139"/>
    </row>
    <row r="32" spans="1:13" x14ac:dyDescent="0.25">
      <c r="H32" s="60"/>
      <c r="I32" s="60"/>
      <c r="J32" s="60"/>
      <c r="K32" s="60"/>
      <c r="L32" s="60"/>
    </row>
    <row r="33" spans="1:12" x14ac:dyDescent="0.25">
      <c r="H33" s="60"/>
      <c r="I33" s="60"/>
      <c r="J33" s="60"/>
      <c r="K33" s="60"/>
      <c r="L33" s="60"/>
    </row>
    <row r="34" spans="1:12" x14ac:dyDescent="0.25">
      <c r="H34" s="60"/>
      <c r="I34" s="60"/>
      <c r="J34" s="60"/>
      <c r="K34" s="60"/>
      <c r="L34" s="60"/>
    </row>
    <row r="35" spans="1:12" x14ac:dyDescent="0.25">
      <c r="H35" s="60"/>
      <c r="I35" s="60"/>
      <c r="J35" s="60"/>
      <c r="K35" s="60"/>
      <c r="L35" s="60"/>
    </row>
    <row r="36" spans="1:12" x14ac:dyDescent="0.25">
      <c r="H36" s="61"/>
      <c r="I36" s="61"/>
      <c r="J36" s="61"/>
      <c r="K36" s="61"/>
      <c r="L36" s="61"/>
    </row>
    <row r="37" spans="1:12" x14ac:dyDescent="0.25">
      <c r="A37" s="58"/>
      <c r="H37" s="60"/>
      <c r="I37" s="60"/>
      <c r="J37" s="60"/>
      <c r="K37" s="60"/>
      <c r="L37" s="60"/>
    </row>
    <row r="38" spans="1:12" x14ac:dyDescent="0.25">
      <c r="A38" s="58"/>
      <c r="H38" s="60"/>
      <c r="I38" s="60"/>
      <c r="J38" s="60"/>
      <c r="K38" s="60"/>
      <c r="L38" s="60"/>
    </row>
    <row r="39" spans="1:12" x14ac:dyDescent="0.25">
      <c r="H39" s="60"/>
      <c r="I39" s="60"/>
      <c r="J39" s="60"/>
      <c r="K39" s="60"/>
      <c r="L39" s="60"/>
    </row>
  </sheetData>
  <autoFilter ref="A11:M18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</autoFilter>
  <mergeCells count="20">
    <mergeCell ref="L1:M1"/>
    <mergeCell ref="L2:M2"/>
    <mergeCell ref="L3:M3"/>
    <mergeCell ref="A16:M16"/>
    <mergeCell ref="A15:M15"/>
    <mergeCell ref="L5:M5"/>
    <mergeCell ref="A8:M8"/>
    <mergeCell ref="A9:M9"/>
    <mergeCell ref="A11:A12"/>
    <mergeCell ref="B11:B12"/>
    <mergeCell ref="C11:C12"/>
    <mergeCell ref="D11:G11"/>
    <mergeCell ref="H11:L11"/>
    <mergeCell ref="M11:M12"/>
    <mergeCell ref="A14:M14"/>
    <mergeCell ref="B18:B20"/>
    <mergeCell ref="B21:B27"/>
    <mergeCell ref="A21:A27"/>
    <mergeCell ref="A18:A20"/>
    <mergeCell ref="M17:M28"/>
  </mergeCells>
  <pageMargins left="0.78740157480314965" right="0.78740157480314965" top="1.1811023622047245" bottom="0.39370078740157483" header="0.31496062992125984" footer="0.31496062992125984"/>
  <pageSetup paperSize="9" scale="40" fitToHeight="0" orientation="portrait" r:id="rId1"/>
  <headerFooter>
    <oddHeader>&amp;C15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2:H15"/>
  <sheetViews>
    <sheetView zoomScaleNormal="100" zoomScaleSheetLayoutView="100" workbookViewId="0">
      <selection activeCell="B22" sqref="B22"/>
    </sheetView>
  </sheetViews>
  <sheetFormatPr defaultRowHeight="15.75" x14ac:dyDescent="0.25"/>
  <cols>
    <col min="1" max="1" width="5.375" style="6" customWidth="1"/>
    <col min="2" max="2" width="42.125" style="1" customWidth="1"/>
    <col min="3" max="3" width="11.5" style="6" customWidth="1"/>
    <col min="4" max="4" width="14.875" style="1" customWidth="1"/>
    <col min="5" max="5" width="12" style="1" hidden="1" customWidth="1"/>
    <col min="6" max="8" width="12" style="1" customWidth="1"/>
    <col min="9" max="16384" width="9" style="1"/>
  </cols>
  <sheetData>
    <row r="2" spans="1:8" ht="96" customHeight="1" x14ac:dyDescent="0.25">
      <c r="E2" s="126" t="s">
        <v>75</v>
      </c>
      <c r="F2" s="126"/>
      <c r="G2" s="126"/>
      <c r="H2" s="126"/>
    </row>
    <row r="3" spans="1:8" ht="18.75" x14ac:dyDescent="0.25">
      <c r="A3" s="10"/>
    </row>
    <row r="4" spans="1:8" ht="18.75" x14ac:dyDescent="0.25">
      <c r="A4" s="10"/>
    </row>
    <row r="5" spans="1:8" ht="18.75" x14ac:dyDescent="0.25">
      <c r="A5" s="129" t="s">
        <v>1</v>
      </c>
      <c r="B5" s="129"/>
      <c r="C5" s="129"/>
      <c r="D5" s="129"/>
      <c r="E5" s="129"/>
      <c r="F5" s="129"/>
      <c r="G5" s="129"/>
      <c r="H5" s="129"/>
    </row>
    <row r="6" spans="1:8" ht="48" customHeight="1" x14ac:dyDescent="0.25">
      <c r="A6" s="134" t="s">
        <v>59</v>
      </c>
      <c r="B6" s="129"/>
      <c r="C6" s="129"/>
      <c r="D6" s="129"/>
      <c r="E6" s="129"/>
      <c r="F6" s="129"/>
      <c r="G6" s="129"/>
      <c r="H6" s="129"/>
    </row>
    <row r="7" spans="1:8" ht="18.75" x14ac:dyDescent="0.25">
      <c r="A7" s="10"/>
    </row>
    <row r="8" spans="1:8" x14ac:dyDescent="0.25">
      <c r="A8" s="122" t="s">
        <v>13</v>
      </c>
      <c r="B8" s="122" t="s">
        <v>33</v>
      </c>
      <c r="C8" s="122" t="s">
        <v>2</v>
      </c>
      <c r="D8" s="122" t="s">
        <v>34</v>
      </c>
      <c r="E8" s="122"/>
      <c r="F8" s="122"/>
      <c r="G8" s="122"/>
      <c r="H8" s="122"/>
    </row>
    <row r="9" spans="1:8" x14ac:dyDescent="0.25">
      <c r="A9" s="122"/>
      <c r="B9" s="122"/>
      <c r="C9" s="122"/>
      <c r="D9" s="122"/>
      <c r="E9" s="73" t="s">
        <v>39</v>
      </c>
      <c r="F9" s="73">
        <v>2026</v>
      </c>
      <c r="G9" s="82">
        <v>2027</v>
      </c>
      <c r="H9" s="89">
        <v>2028</v>
      </c>
    </row>
    <row r="10" spans="1:8" x14ac:dyDescent="0.25">
      <c r="A10" s="11">
        <v>1</v>
      </c>
      <c r="B10" s="11">
        <v>2</v>
      </c>
      <c r="C10" s="11">
        <v>3</v>
      </c>
      <c r="D10" s="11">
        <v>4</v>
      </c>
      <c r="E10" s="11">
        <v>6</v>
      </c>
      <c r="F10" s="11">
        <v>5</v>
      </c>
      <c r="G10" s="82">
        <v>6</v>
      </c>
      <c r="H10" s="89">
        <v>7</v>
      </c>
    </row>
    <row r="11" spans="1:8" x14ac:dyDescent="0.25">
      <c r="A11" s="141" t="s">
        <v>133</v>
      </c>
      <c r="B11" s="142"/>
      <c r="C11" s="142"/>
      <c r="D11" s="142"/>
      <c r="E11" s="142"/>
      <c r="F11" s="142"/>
      <c r="G11" s="142"/>
      <c r="H11" s="142"/>
    </row>
    <row r="12" spans="1:8" ht="32.25" customHeight="1" x14ac:dyDescent="0.25">
      <c r="A12" s="132" t="s">
        <v>134</v>
      </c>
      <c r="B12" s="133"/>
      <c r="C12" s="133"/>
      <c r="D12" s="133"/>
      <c r="E12" s="133"/>
      <c r="F12" s="133"/>
      <c r="G12" s="133"/>
      <c r="H12" s="133"/>
    </row>
    <row r="13" spans="1:8" ht="18" customHeight="1" x14ac:dyDescent="0.25">
      <c r="A13" s="132" t="s">
        <v>135</v>
      </c>
      <c r="B13" s="133"/>
      <c r="C13" s="133"/>
      <c r="D13" s="133"/>
      <c r="E13" s="133"/>
      <c r="F13" s="133"/>
      <c r="G13" s="133"/>
      <c r="H13" s="133"/>
    </row>
    <row r="14" spans="1:8" ht="81.75" customHeight="1" x14ac:dyDescent="0.25">
      <c r="A14" s="11" t="s">
        <v>3</v>
      </c>
      <c r="B14" s="9" t="s">
        <v>136</v>
      </c>
      <c r="C14" s="11" t="s">
        <v>69</v>
      </c>
      <c r="D14" s="11" t="s">
        <v>124</v>
      </c>
      <c r="E14" s="34">
        <v>2</v>
      </c>
      <c r="F14" s="85" t="s">
        <v>70</v>
      </c>
      <c r="G14" s="85" t="s">
        <v>80</v>
      </c>
      <c r="H14" s="85" t="s">
        <v>71</v>
      </c>
    </row>
    <row r="15" spans="1:8" ht="47.25" x14ac:dyDescent="0.25">
      <c r="A15" s="95" t="s">
        <v>40</v>
      </c>
      <c r="B15" s="31" t="s">
        <v>83</v>
      </c>
      <c r="C15" s="95" t="s">
        <v>69</v>
      </c>
      <c r="D15" s="103" t="s">
        <v>124</v>
      </c>
      <c r="E15" s="34">
        <v>2</v>
      </c>
      <c r="F15" s="96">
        <v>40</v>
      </c>
      <c r="G15" s="96">
        <v>45</v>
      </c>
      <c r="H15" s="96">
        <v>50</v>
      </c>
    </row>
  </sheetData>
  <mergeCells count="11">
    <mergeCell ref="A12:H12"/>
    <mergeCell ref="A13:H13"/>
    <mergeCell ref="E2:H2"/>
    <mergeCell ref="A5:H5"/>
    <mergeCell ref="A6:H6"/>
    <mergeCell ref="A8:A9"/>
    <mergeCell ref="B8:B9"/>
    <mergeCell ref="C8:C9"/>
    <mergeCell ref="D8:D9"/>
    <mergeCell ref="E8:H8"/>
    <mergeCell ref="A11:H11"/>
  </mergeCells>
  <pageMargins left="0.78740157480314965" right="0.78740157480314965" top="1.1811023622047245" bottom="0.39370078740157483" header="0.31496062992125984" footer="0.31496062992125984"/>
  <pageSetup paperSize="9" scale="72" fitToHeight="0" orientation="portrait" r:id="rId1"/>
  <headerFooter>
    <oddHeader>&amp;C19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M21"/>
  <sheetViews>
    <sheetView view="pageBreakPreview" topLeftCell="A7" zoomScaleNormal="70" zoomScaleSheetLayoutView="100" workbookViewId="0">
      <selection activeCell="L2" sqref="L2:M2"/>
    </sheetView>
  </sheetViews>
  <sheetFormatPr defaultRowHeight="18.75" x14ac:dyDescent="0.25"/>
  <cols>
    <col min="1" max="1" width="4.75" style="36" customWidth="1"/>
    <col min="2" max="2" width="39.5" style="33" customWidth="1"/>
    <col min="3" max="3" width="15.625" style="33" customWidth="1"/>
    <col min="4" max="5" width="7.375" style="33" customWidth="1"/>
    <col min="6" max="6" width="13.375" style="33" customWidth="1"/>
    <col min="7" max="7" width="7.75" style="33" customWidth="1"/>
    <col min="8" max="8" width="9.625" style="33" hidden="1" customWidth="1"/>
    <col min="9" max="11" width="10.625" style="33" customWidth="1"/>
    <col min="12" max="12" width="20" style="33" customWidth="1"/>
    <col min="13" max="13" width="24.5" style="33" customWidth="1"/>
    <col min="14" max="16384" width="9" style="33"/>
  </cols>
  <sheetData>
    <row r="1" spans="1:13" x14ac:dyDescent="0.25">
      <c r="A1" s="88"/>
    </row>
    <row r="2" spans="1:13" ht="82.5" customHeight="1" x14ac:dyDescent="0.25">
      <c r="L2" s="146" t="s">
        <v>76</v>
      </c>
      <c r="M2" s="146"/>
    </row>
    <row r="5" spans="1:13" x14ac:dyDescent="0.25">
      <c r="A5" s="147" t="s">
        <v>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spans="1:13" x14ac:dyDescent="0.25">
      <c r="A6" s="147" t="s">
        <v>137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</row>
    <row r="8" spans="1:13" s="40" customFormat="1" ht="32.25" customHeight="1" x14ac:dyDescent="0.25">
      <c r="A8" s="127" t="s">
        <v>13</v>
      </c>
      <c r="B8" s="127" t="s">
        <v>35</v>
      </c>
      <c r="C8" s="127" t="s">
        <v>20</v>
      </c>
      <c r="D8" s="127" t="s">
        <v>18</v>
      </c>
      <c r="E8" s="127"/>
      <c r="F8" s="127"/>
      <c r="G8" s="127"/>
      <c r="H8" s="127" t="s">
        <v>36</v>
      </c>
      <c r="I8" s="127"/>
      <c r="J8" s="127"/>
      <c r="K8" s="127"/>
      <c r="L8" s="127"/>
      <c r="M8" s="127" t="s">
        <v>37</v>
      </c>
    </row>
    <row r="9" spans="1:13" s="40" customFormat="1" ht="103.5" customHeight="1" x14ac:dyDescent="0.25">
      <c r="A9" s="127"/>
      <c r="B9" s="127"/>
      <c r="C9" s="127"/>
      <c r="D9" s="32" t="s">
        <v>20</v>
      </c>
      <c r="E9" s="32" t="s">
        <v>21</v>
      </c>
      <c r="F9" s="32" t="s">
        <v>22</v>
      </c>
      <c r="G9" s="32" t="s">
        <v>23</v>
      </c>
      <c r="H9" s="74">
        <v>2018</v>
      </c>
      <c r="I9" s="94">
        <v>2026</v>
      </c>
      <c r="J9" s="94">
        <v>2027</v>
      </c>
      <c r="K9" s="94">
        <v>2028</v>
      </c>
      <c r="L9" s="32" t="s">
        <v>38</v>
      </c>
      <c r="M9" s="127"/>
    </row>
    <row r="10" spans="1:13" s="40" customFormat="1" ht="15.75" x14ac:dyDescent="0.25">
      <c r="A10" s="32">
        <v>1</v>
      </c>
      <c r="B10" s="32">
        <v>2</v>
      </c>
      <c r="C10" s="32">
        <v>3</v>
      </c>
      <c r="D10" s="32">
        <v>4</v>
      </c>
      <c r="E10" s="32">
        <v>5</v>
      </c>
      <c r="F10" s="32">
        <v>6</v>
      </c>
      <c r="G10" s="32">
        <v>7</v>
      </c>
      <c r="H10" s="32">
        <v>8</v>
      </c>
      <c r="I10" s="32">
        <v>8</v>
      </c>
      <c r="J10" s="83">
        <v>9</v>
      </c>
      <c r="K10" s="90">
        <v>10</v>
      </c>
      <c r="L10" s="32">
        <v>14</v>
      </c>
      <c r="M10" s="32">
        <v>15</v>
      </c>
    </row>
    <row r="11" spans="1:13" s="40" customFormat="1" ht="15.75" x14ac:dyDescent="0.25">
      <c r="A11" s="148" t="s">
        <v>133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</row>
    <row r="12" spans="1:13" s="41" customFormat="1" ht="32.25" customHeight="1" x14ac:dyDescent="0.25">
      <c r="A12" s="143" t="s">
        <v>138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5"/>
    </row>
    <row r="13" spans="1:13" s="41" customFormat="1" ht="15.75" x14ac:dyDescent="0.25">
      <c r="A13" s="143" t="s">
        <v>135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5"/>
    </row>
    <row r="14" spans="1:13" s="41" customFormat="1" ht="141.75" x14ac:dyDescent="0.25">
      <c r="A14" s="98" t="s">
        <v>3</v>
      </c>
      <c r="B14" s="31" t="s">
        <v>60</v>
      </c>
      <c r="C14" s="80" t="s">
        <v>139</v>
      </c>
      <c r="D14" s="109">
        <v>281</v>
      </c>
      <c r="E14" s="110" t="s">
        <v>68</v>
      </c>
      <c r="F14" s="110" t="s">
        <v>64</v>
      </c>
      <c r="G14" s="109">
        <v>244</v>
      </c>
      <c r="H14" s="37">
        <v>50</v>
      </c>
      <c r="I14" s="69">
        <v>50</v>
      </c>
      <c r="J14" s="69">
        <v>50</v>
      </c>
      <c r="K14" s="69">
        <v>50</v>
      </c>
      <c r="L14" s="70">
        <v>150</v>
      </c>
      <c r="M14" s="80" t="s">
        <v>140</v>
      </c>
    </row>
    <row r="15" spans="1:13" s="41" customFormat="1" ht="110.25" x14ac:dyDescent="0.25">
      <c r="A15" s="137" t="s">
        <v>40</v>
      </c>
      <c r="B15" s="137" t="s">
        <v>141</v>
      </c>
      <c r="C15" s="80" t="s">
        <v>143</v>
      </c>
      <c r="D15" s="109">
        <v>281</v>
      </c>
      <c r="E15" s="110"/>
      <c r="F15" s="110"/>
      <c r="G15" s="109"/>
      <c r="H15" s="37"/>
      <c r="I15" s="69">
        <v>0</v>
      </c>
      <c r="J15" s="69">
        <v>0</v>
      </c>
      <c r="K15" s="69">
        <v>0</v>
      </c>
      <c r="L15" s="70">
        <v>0</v>
      </c>
      <c r="M15" s="137" t="s">
        <v>144</v>
      </c>
    </row>
    <row r="16" spans="1:13" s="40" customFormat="1" ht="78.75" x14ac:dyDescent="0.25">
      <c r="A16" s="139"/>
      <c r="B16" s="139"/>
      <c r="C16" s="80" t="s">
        <v>142</v>
      </c>
      <c r="D16" s="109">
        <v>281</v>
      </c>
      <c r="E16" s="110"/>
      <c r="F16" s="110"/>
      <c r="G16" s="109"/>
      <c r="H16" s="37">
        <v>50</v>
      </c>
      <c r="I16" s="69">
        <v>0</v>
      </c>
      <c r="J16" s="69">
        <v>0</v>
      </c>
      <c r="K16" s="69">
        <v>0</v>
      </c>
      <c r="L16" s="70">
        <v>0</v>
      </c>
      <c r="M16" s="139"/>
    </row>
    <row r="17" spans="1:13" s="44" customFormat="1" x14ac:dyDescent="0.25">
      <c r="A17" s="43"/>
      <c r="B17" s="22" t="s">
        <v>47</v>
      </c>
      <c r="C17" s="43" t="s">
        <v>25</v>
      </c>
      <c r="D17" s="43" t="s">
        <v>25</v>
      </c>
      <c r="E17" s="43" t="s">
        <v>25</v>
      </c>
      <c r="F17" s="43" t="s">
        <v>25</v>
      </c>
      <c r="G17" s="43" t="s">
        <v>25</v>
      </c>
      <c r="H17" s="71">
        <f>SUM(H16:H16)</f>
        <v>50</v>
      </c>
      <c r="I17" s="71">
        <v>50</v>
      </c>
      <c r="J17" s="71">
        <v>50</v>
      </c>
      <c r="K17" s="71">
        <v>50</v>
      </c>
      <c r="L17" s="71">
        <v>150</v>
      </c>
      <c r="M17" s="43" t="s">
        <v>25</v>
      </c>
    </row>
    <row r="18" spans="1:13" x14ac:dyDescent="0.25">
      <c r="H18" s="59"/>
      <c r="I18" s="59"/>
      <c r="J18" s="59"/>
      <c r="K18" s="59"/>
      <c r="L18" s="59"/>
    </row>
    <row r="19" spans="1:13" s="35" customFormat="1" x14ac:dyDescent="0.25">
      <c r="A19" s="38"/>
      <c r="H19" s="59"/>
      <c r="I19" s="59"/>
      <c r="J19" s="59"/>
      <c r="K19" s="59"/>
      <c r="L19" s="59"/>
    </row>
    <row r="20" spans="1:13" s="35" customFormat="1" x14ac:dyDescent="0.25">
      <c r="A20" s="38"/>
      <c r="H20" s="59"/>
      <c r="I20" s="59"/>
      <c r="J20" s="59"/>
      <c r="K20" s="59"/>
      <c r="L20" s="59"/>
    </row>
    <row r="21" spans="1:13" s="35" customFormat="1" x14ac:dyDescent="0.25">
      <c r="A21" s="38"/>
    </row>
  </sheetData>
  <autoFilter ref="A8:M18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</autoFilter>
  <mergeCells count="15">
    <mergeCell ref="B15:B16"/>
    <mergeCell ref="A15:A16"/>
    <mergeCell ref="M15:M16"/>
    <mergeCell ref="A13:M13"/>
    <mergeCell ref="L2:M2"/>
    <mergeCell ref="A5:M5"/>
    <mergeCell ref="A6:M6"/>
    <mergeCell ref="A8:A9"/>
    <mergeCell ref="B8:B9"/>
    <mergeCell ref="C8:C9"/>
    <mergeCell ref="D8:G8"/>
    <mergeCell ref="H8:L8"/>
    <mergeCell ref="M8:M9"/>
    <mergeCell ref="A12:M12"/>
    <mergeCell ref="A11:M11"/>
  </mergeCells>
  <pageMargins left="0.78740157480314965" right="0.78740157480314965" top="1.1811023622047245" bottom="0.39370078740157483" header="0.31496062992125984" footer="0.31496062992125984"/>
  <pageSetup paperSize="9" scale="46" fitToHeight="0" orientation="portrait" r:id="rId1"/>
  <headerFooter>
    <oddHeader>&amp;C20</oddHeader>
  </headerFooter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22"/>
  <sheetViews>
    <sheetView view="pageBreakPreview" zoomScaleNormal="100" zoomScaleSheetLayoutView="100" workbookViewId="0">
      <selection activeCell="B17" sqref="B17:E17"/>
    </sheetView>
  </sheetViews>
  <sheetFormatPr defaultRowHeight="15.75" x14ac:dyDescent="0.25"/>
  <cols>
    <col min="1" max="1" width="6.625" style="6" customWidth="1"/>
    <col min="2" max="2" width="15.75" style="1" customWidth="1"/>
    <col min="3" max="3" width="65.875" style="1" customWidth="1"/>
    <col min="4" max="4" width="33" style="1" customWidth="1"/>
    <col min="5" max="5" width="28.125" style="1" customWidth="1"/>
    <col min="6" max="16384" width="9" style="1"/>
  </cols>
  <sheetData>
    <row r="1" spans="1:5" ht="18.75" x14ac:dyDescent="0.25">
      <c r="D1" s="128" t="s">
        <v>77</v>
      </c>
      <c r="E1" s="128"/>
    </row>
    <row r="2" spans="1:5" ht="85.5" customHeight="1" x14ac:dyDescent="0.25">
      <c r="D2" s="126" t="s">
        <v>85</v>
      </c>
      <c r="E2" s="126"/>
    </row>
    <row r="3" spans="1:5" ht="18.75" x14ac:dyDescent="0.25">
      <c r="A3" s="14"/>
    </row>
    <row r="4" spans="1:5" ht="18.75" x14ac:dyDescent="0.25">
      <c r="A4" s="14"/>
    </row>
    <row r="5" spans="1:5" ht="18.75" x14ac:dyDescent="0.25">
      <c r="A5" s="129" t="s">
        <v>0</v>
      </c>
      <c r="B5" s="129"/>
      <c r="C5" s="129"/>
      <c r="D5" s="129"/>
      <c r="E5" s="129"/>
    </row>
    <row r="6" spans="1:5" ht="18.75" x14ac:dyDescent="0.25">
      <c r="A6" s="129" t="s">
        <v>10</v>
      </c>
      <c r="B6" s="129"/>
      <c r="C6" s="129"/>
      <c r="D6" s="129"/>
      <c r="E6" s="129"/>
    </row>
    <row r="7" spans="1:5" ht="18.75" x14ac:dyDescent="0.25">
      <c r="A7" s="129" t="s">
        <v>11</v>
      </c>
      <c r="B7" s="129"/>
      <c r="C7" s="129"/>
      <c r="D7" s="129"/>
      <c r="E7" s="129"/>
    </row>
    <row r="8" spans="1:5" ht="18.75" x14ac:dyDescent="0.25">
      <c r="A8" s="129" t="s">
        <v>12</v>
      </c>
      <c r="B8" s="129"/>
      <c r="C8" s="129"/>
      <c r="D8" s="129"/>
      <c r="E8" s="129"/>
    </row>
    <row r="9" spans="1:5" ht="36.75" customHeight="1" x14ac:dyDescent="0.25">
      <c r="A9" s="134" t="s">
        <v>100</v>
      </c>
      <c r="B9" s="134"/>
      <c r="C9" s="134"/>
      <c r="D9" s="134"/>
      <c r="E9" s="134"/>
    </row>
    <row r="10" spans="1:5" ht="47.25" x14ac:dyDescent="0.25">
      <c r="A10" s="21" t="s">
        <v>13</v>
      </c>
      <c r="B10" s="21" t="s">
        <v>5</v>
      </c>
      <c r="C10" s="21" t="s">
        <v>6</v>
      </c>
      <c r="D10" s="21" t="s">
        <v>7</v>
      </c>
      <c r="E10" s="21" t="s">
        <v>8</v>
      </c>
    </row>
    <row r="11" spans="1:5" x14ac:dyDescent="0.25">
      <c r="A11" s="21">
        <v>1</v>
      </c>
      <c r="B11" s="21">
        <v>2</v>
      </c>
      <c r="C11" s="21">
        <v>3</v>
      </c>
      <c r="D11" s="21">
        <v>4</v>
      </c>
      <c r="E11" s="21">
        <v>5</v>
      </c>
    </row>
    <row r="12" spans="1:5" ht="30.75" customHeight="1" x14ac:dyDescent="0.25">
      <c r="A12" s="23">
        <v>1</v>
      </c>
      <c r="B12" s="150" t="s">
        <v>149</v>
      </c>
      <c r="C12" s="150"/>
      <c r="D12" s="150"/>
      <c r="E12" s="150"/>
    </row>
    <row r="13" spans="1:5" ht="29.25" customHeight="1" x14ac:dyDescent="0.25">
      <c r="A13" s="122" t="s">
        <v>3</v>
      </c>
      <c r="B13" s="152" t="s">
        <v>101</v>
      </c>
      <c r="C13" s="152"/>
      <c r="D13" s="152"/>
      <c r="E13" s="152"/>
    </row>
    <row r="14" spans="1:5" ht="30" customHeight="1" x14ac:dyDescent="0.25">
      <c r="A14" s="122"/>
      <c r="B14" s="142" t="s">
        <v>61</v>
      </c>
      <c r="C14" s="142"/>
      <c r="D14" s="142"/>
      <c r="E14" s="142"/>
    </row>
    <row r="15" spans="1:5" ht="63" x14ac:dyDescent="0.25">
      <c r="A15" s="63" t="s">
        <v>48</v>
      </c>
      <c r="B15" s="62" t="s">
        <v>63</v>
      </c>
      <c r="C15" s="62" t="s">
        <v>102</v>
      </c>
      <c r="D15" s="63" t="s">
        <v>103</v>
      </c>
      <c r="E15" s="63" t="s">
        <v>104</v>
      </c>
    </row>
    <row r="16" spans="1:5" ht="44.25" customHeight="1" x14ac:dyDescent="0.25">
      <c r="A16" s="23">
        <v>2</v>
      </c>
      <c r="B16" s="150" t="s">
        <v>150</v>
      </c>
      <c r="C16" s="150"/>
      <c r="D16" s="150"/>
      <c r="E16" s="150"/>
    </row>
    <row r="17" spans="1:5" ht="32.25" customHeight="1" x14ac:dyDescent="0.25">
      <c r="A17" s="122" t="s">
        <v>41</v>
      </c>
      <c r="B17" s="151" t="s">
        <v>151</v>
      </c>
      <c r="C17" s="151"/>
      <c r="D17" s="151"/>
      <c r="E17" s="151"/>
    </row>
    <row r="18" spans="1:5" ht="45" customHeight="1" x14ac:dyDescent="0.25">
      <c r="A18" s="122"/>
      <c r="B18" s="153" t="s">
        <v>105</v>
      </c>
      <c r="C18" s="154"/>
      <c r="D18" s="154"/>
      <c r="E18" s="155"/>
    </row>
    <row r="19" spans="1:5" ht="69.75" customHeight="1" x14ac:dyDescent="0.25">
      <c r="A19" s="21" t="s">
        <v>49</v>
      </c>
      <c r="B19" s="80" t="s">
        <v>63</v>
      </c>
      <c r="C19" s="80" t="s">
        <v>106</v>
      </c>
      <c r="D19" s="102" t="s">
        <v>103</v>
      </c>
      <c r="E19" s="81" t="s">
        <v>104</v>
      </c>
    </row>
    <row r="20" spans="1:5" s="46" customFormat="1" x14ac:dyDescent="0.25">
      <c r="A20" s="76"/>
    </row>
    <row r="21" spans="1:5" s="46" customFormat="1" x14ac:dyDescent="0.25">
      <c r="A21" s="76"/>
    </row>
    <row r="22" spans="1:5" s="46" customFormat="1" x14ac:dyDescent="0.25">
      <c r="A22" s="76"/>
    </row>
  </sheetData>
  <mergeCells count="15">
    <mergeCell ref="D1:E1"/>
    <mergeCell ref="D2:E2"/>
    <mergeCell ref="B16:E16"/>
    <mergeCell ref="B17:E17"/>
    <mergeCell ref="B12:E12"/>
    <mergeCell ref="B13:E13"/>
    <mergeCell ref="A5:E5"/>
    <mergeCell ref="A6:E6"/>
    <mergeCell ref="A7:E7"/>
    <mergeCell ref="A8:E8"/>
    <mergeCell ref="A9:E9"/>
    <mergeCell ref="A13:A14"/>
    <mergeCell ref="A17:A18"/>
    <mergeCell ref="B14:E14"/>
    <mergeCell ref="B18:E18"/>
  </mergeCells>
  <pageMargins left="0.78740157480314965" right="0.78740157480314965" top="1.1811023622047245" bottom="0.39370078740157483" header="0.31496062992125984" footer="0.31496062992125984"/>
  <pageSetup paperSize="9" scale="52" orientation="portrait" r:id="rId1"/>
  <headerFooter>
    <oddHeader>&amp;C21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29"/>
  <sheetViews>
    <sheetView view="pageBreakPreview" topLeftCell="A19" zoomScale="85" zoomScaleNormal="85" zoomScaleSheetLayoutView="85" workbookViewId="0">
      <selection activeCell="C16" sqref="C16:C24"/>
    </sheetView>
  </sheetViews>
  <sheetFormatPr defaultRowHeight="15.75" x14ac:dyDescent="0.25"/>
  <cols>
    <col min="1" max="1" width="4.875" style="6" customWidth="1"/>
    <col min="2" max="2" width="15.75" style="1" customWidth="1"/>
    <col min="3" max="3" width="25.5" style="1" customWidth="1"/>
    <col min="4" max="4" width="27.25" style="1" customWidth="1"/>
    <col min="5" max="5" width="9" style="6"/>
    <col min="6" max="6" width="9" style="1"/>
    <col min="7" max="7" width="14.375" style="1" customWidth="1"/>
    <col min="8" max="8" width="8.875" style="1" customWidth="1"/>
    <col min="9" max="9" width="10.375" style="1" hidden="1" customWidth="1"/>
    <col min="10" max="12" width="11.125" style="1" customWidth="1"/>
    <col min="13" max="13" width="18.125" style="1" customWidth="1"/>
    <col min="14" max="16384" width="9" style="1"/>
  </cols>
  <sheetData>
    <row r="1" spans="1:13" ht="18.75" x14ac:dyDescent="0.25">
      <c r="J1" s="131"/>
      <c r="K1" s="131"/>
      <c r="L1" s="131"/>
      <c r="M1" s="131"/>
    </row>
    <row r="2" spans="1:13" ht="15.75" customHeight="1" x14ac:dyDescent="0.25">
      <c r="J2" s="12" t="s">
        <v>78</v>
      </c>
      <c r="K2" s="12"/>
      <c r="L2" s="84"/>
      <c r="M2" s="30"/>
    </row>
    <row r="3" spans="1:13" ht="93" customHeight="1" x14ac:dyDescent="0.25">
      <c r="J3" s="126" t="s">
        <v>107</v>
      </c>
      <c r="K3" s="126"/>
      <c r="L3" s="126"/>
      <c r="M3" s="126"/>
    </row>
    <row r="4" spans="1:13" ht="18.75" x14ac:dyDescent="0.25">
      <c r="A4" s="14"/>
      <c r="K4" s="166"/>
      <c r="L4" s="166"/>
      <c r="M4" s="166"/>
    </row>
    <row r="5" spans="1:13" ht="18.75" x14ac:dyDescent="0.25">
      <c r="A5" s="129" t="s">
        <v>0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</row>
    <row r="6" spans="1:13" ht="18.75" x14ac:dyDescent="0.25">
      <c r="A6" s="129" t="s">
        <v>108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</row>
    <row r="7" spans="1:13" ht="18.75" x14ac:dyDescent="0.25">
      <c r="A7" s="129" t="s">
        <v>46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</row>
    <row r="8" spans="1:13" ht="18.75" x14ac:dyDescent="0.25">
      <c r="A8" s="129" t="s">
        <v>27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</row>
    <row r="9" spans="1:13" ht="18.75" x14ac:dyDescent="0.25">
      <c r="M9" s="7" t="s">
        <v>14</v>
      </c>
    </row>
    <row r="10" spans="1:13" ht="60" customHeight="1" x14ac:dyDescent="0.25">
      <c r="A10" s="122" t="s">
        <v>13</v>
      </c>
      <c r="B10" s="122" t="s">
        <v>109</v>
      </c>
      <c r="C10" s="122" t="s">
        <v>110</v>
      </c>
      <c r="D10" s="122" t="s">
        <v>17</v>
      </c>
      <c r="E10" s="122" t="s">
        <v>18</v>
      </c>
      <c r="F10" s="122"/>
      <c r="G10" s="122"/>
      <c r="H10" s="122"/>
      <c r="I10" s="73" t="s">
        <v>39</v>
      </c>
      <c r="J10" s="93" t="s">
        <v>81</v>
      </c>
      <c r="K10" s="93" t="s">
        <v>82</v>
      </c>
      <c r="L10" s="93" t="s">
        <v>94</v>
      </c>
      <c r="M10" s="122" t="s">
        <v>19</v>
      </c>
    </row>
    <row r="11" spans="1:13" ht="49.5" customHeight="1" x14ac:dyDescent="0.25">
      <c r="A11" s="122"/>
      <c r="B11" s="122"/>
      <c r="C11" s="122"/>
      <c r="D11" s="122"/>
      <c r="E11" s="15" t="s">
        <v>20</v>
      </c>
      <c r="F11" s="3" t="s">
        <v>21</v>
      </c>
      <c r="G11" s="3" t="s">
        <v>22</v>
      </c>
      <c r="H11" s="3" t="s">
        <v>23</v>
      </c>
      <c r="I11" s="3" t="s">
        <v>24</v>
      </c>
      <c r="J11" s="93" t="s">
        <v>24</v>
      </c>
      <c r="K11" s="93" t="s">
        <v>24</v>
      </c>
      <c r="L11" s="93" t="s">
        <v>24</v>
      </c>
      <c r="M11" s="122"/>
    </row>
    <row r="12" spans="1:13" x14ac:dyDescent="0.25">
      <c r="A12" s="15">
        <v>1</v>
      </c>
      <c r="B12" s="3">
        <v>2</v>
      </c>
      <c r="C12" s="3">
        <v>3</v>
      </c>
      <c r="D12" s="3">
        <v>4</v>
      </c>
      <c r="E12" s="15">
        <v>5</v>
      </c>
      <c r="F12" s="3">
        <v>6</v>
      </c>
      <c r="G12" s="3">
        <v>7</v>
      </c>
      <c r="H12" s="3">
        <v>8</v>
      </c>
      <c r="I12" s="3">
        <v>9</v>
      </c>
      <c r="J12" s="93">
        <v>10</v>
      </c>
      <c r="K12" s="93">
        <v>11</v>
      </c>
      <c r="L12" s="93">
        <v>12</v>
      </c>
      <c r="M12" s="3">
        <v>15</v>
      </c>
    </row>
    <row r="13" spans="1:13" s="26" customFormat="1" ht="47.25" x14ac:dyDescent="0.25">
      <c r="A13" s="165">
        <v>1</v>
      </c>
      <c r="B13" s="158" t="s">
        <v>111</v>
      </c>
      <c r="C13" s="158" t="s">
        <v>112</v>
      </c>
      <c r="D13" s="24" t="s">
        <v>113</v>
      </c>
      <c r="E13" s="25"/>
      <c r="F13" s="25"/>
      <c r="G13" s="25"/>
      <c r="H13" s="25"/>
      <c r="I13" s="72">
        <f>SUM(I15)</f>
        <v>200</v>
      </c>
      <c r="J13" s="72">
        <v>750</v>
      </c>
      <c r="K13" s="72">
        <f>SUM(K16,K25)</f>
        <v>750</v>
      </c>
      <c r="L13" s="72">
        <v>750</v>
      </c>
      <c r="M13" s="72">
        <f>SUM(J13:L13)</f>
        <v>2250</v>
      </c>
    </row>
    <row r="14" spans="1:13" s="26" customFormat="1" x14ac:dyDescent="0.25">
      <c r="A14" s="165"/>
      <c r="B14" s="158"/>
      <c r="C14" s="158"/>
      <c r="D14" s="24" t="s">
        <v>26</v>
      </c>
      <c r="E14" s="25"/>
      <c r="F14" s="25"/>
      <c r="G14" s="25"/>
      <c r="H14" s="25"/>
      <c r="I14" s="72"/>
      <c r="J14" s="72"/>
      <c r="K14" s="72"/>
      <c r="L14" s="72"/>
      <c r="M14" s="72">
        <f>SUM(I14:J14)</f>
        <v>0</v>
      </c>
    </row>
    <row r="15" spans="1:13" s="26" customFormat="1" ht="31.5" x14ac:dyDescent="0.25">
      <c r="A15" s="165"/>
      <c r="B15" s="158"/>
      <c r="C15" s="158"/>
      <c r="D15" s="24" t="s">
        <v>114</v>
      </c>
      <c r="E15" s="25">
        <v>281</v>
      </c>
      <c r="F15" s="118" t="s">
        <v>68</v>
      </c>
      <c r="G15" s="111"/>
      <c r="H15" s="111"/>
      <c r="I15" s="72">
        <f>SUM(I29,I18)</f>
        <v>200</v>
      </c>
      <c r="J15" s="72">
        <v>750</v>
      </c>
      <c r="K15" s="72">
        <v>750</v>
      </c>
      <c r="L15" s="72">
        <v>750</v>
      </c>
      <c r="M15" s="72">
        <f>SUM(J15:L15)</f>
        <v>2250</v>
      </c>
    </row>
    <row r="16" spans="1:13" s="26" customFormat="1" ht="47.25" customHeight="1" x14ac:dyDescent="0.25">
      <c r="A16" s="159" t="s">
        <v>3</v>
      </c>
      <c r="B16" s="159" t="s">
        <v>9</v>
      </c>
      <c r="C16" s="162" t="s">
        <v>62</v>
      </c>
      <c r="D16" s="27" t="s">
        <v>50</v>
      </c>
      <c r="E16" s="112"/>
      <c r="F16" s="112"/>
      <c r="G16" s="112"/>
      <c r="H16" s="112"/>
      <c r="I16" s="57">
        <v>150</v>
      </c>
      <c r="J16" s="57">
        <v>700</v>
      </c>
      <c r="K16" s="57">
        <v>700</v>
      </c>
      <c r="L16" s="57">
        <v>700</v>
      </c>
      <c r="M16" s="57">
        <v>2100</v>
      </c>
    </row>
    <row r="17" spans="1:13" s="26" customFormat="1" x14ac:dyDescent="0.25">
      <c r="A17" s="160"/>
      <c r="B17" s="160"/>
      <c r="C17" s="163"/>
      <c r="D17" s="27" t="s">
        <v>26</v>
      </c>
      <c r="E17" s="112"/>
      <c r="F17" s="112"/>
      <c r="G17" s="112"/>
      <c r="H17" s="112"/>
      <c r="I17" s="57">
        <v>0</v>
      </c>
      <c r="J17" s="57">
        <v>0</v>
      </c>
      <c r="K17" s="57">
        <v>0</v>
      </c>
      <c r="L17" s="57"/>
      <c r="M17" s="57">
        <f>SUM(I17:L17)</f>
        <v>0</v>
      </c>
    </row>
    <row r="18" spans="1:13" s="26" customFormat="1" ht="31.5" x14ac:dyDescent="0.25">
      <c r="A18" s="160"/>
      <c r="B18" s="160"/>
      <c r="C18" s="163"/>
      <c r="D18" s="27" t="s">
        <v>114</v>
      </c>
      <c r="E18" s="20">
        <v>281</v>
      </c>
      <c r="F18" s="117"/>
      <c r="G18" s="20"/>
      <c r="H18" s="20"/>
      <c r="I18" s="57">
        <v>150</v>
      </c>
      <c r="J18" s="57">
        <v>0</v>
      </c>
      <c r="K18" s="57">
        <v>0</v>
      </c>
      <c r="L18" s="57">
        <v>0</v>
      </c>
      <c r="M18" s="57">
        <f>SUM(J18:L18)</f>
        <v>0</v>
      </c>
    </row>
    <row r="19" spans="1:13" s="26" customFormat="1" ht="47.25" x14ac:dyDescent="0.25">
      <c r="A19" s="160"/>
      <c r="B19" s="160"/>
      <c r="C19" s="163"/>
      <c r="D19" s="105" t="s">
        <v>118</v>
      </c>
      <c r="E19" s="20">
        <v>281</v>
      </c>
      <c r="F19" s="117"/>
      <c r="G19" s="20"/>
      <c r="H19" s="20"/>
      <c r="I19" s="57"/>
      <c r="J19" s="57">
        <v>0</v>
      </c>
      <c r="K19" s="57">
        <v>0</v>
      </c>
      <c r="L19" s="57">
        <v>0</v>
      </c>
      <c r="M19" s="57">
        <v>0</v>
      </c>
    </row>
    <row r="20" spans="1:13" s="26" customFormat="1" ht="63" x14ac:dyDescent="0.25">
      <c r="A20" s="160"/>
      <c r="B20" s="160"/>
      <c r="C20" s="163"/>
      <c r="D20" s="105" t="s">
        <v>117</v>
      </c>
      <c r="E20" s="20">
        <v>281</v>
      </c>
      <c r="F20" s="117"/>
      <c r="G20" s="20"/>
      <c r="H20" s="20"/>
      <c r="I20" s="57"/>
      <c r="J20" s="57">
        <v>0</v>
      </c>
      <c r="K20" s="57">
        <v>0</v>
      </c>
      <c r="L20" s="57">
        <v>0</v>
      </c>
      <c r="M20" s="57">
        <v>0</v>
      </c>
    </row>
    <row r="21" spans="1:13" s="26" customFormat="1" ht="63" x14ac:dyDescent="0.25">
      <c r="A21" s="160"/>
      <c r="B21" s="160"/>
      <c r="C21" s="163"/>
      <c r="D21" s="105" t="s">
        <v>115</v>
      </c>
      <c r="E21" s="20">
        <v>281</v>
      </c>
      <c r="F21" s="117"/>
      <c r="G21" s="20"/>
      <c r="H21" s="20"/>
      <c r="I21" s="57"/>
      <c r="J21" s="57">
        <v>0</v>
      </c>
      <c r="K21" s="57">
        <v>0</v>
      </c>
      <c r="L21" s="57">
        <v>0</v>
      </c>
      <c r="M21" s="57">
        <v>0</v>
      </c>
    </row>
    <row r="22" spans="1:13" s="26" customFormat="1" ht="63" x14ac:dyDescent="0.25">
      <c r="A22" s="160"/>
      <c r="B22" s="160"/>
      <c r="C22" s="163"/>
      <c r="D22" s="105" t="s">
        <v>119</v>
      </c>
      <c r="E22" s="20">
        <v>281</v>
      </c>
      <c r="F22" s="117"/>
      <c r="G22" s="20"/>
      <c r="H22" s="20"/>
      <c r="I22" s="57"/>
      <c r="J22" s="57">
        <v>0</v>
      </c>
      <c r="K22" s="57">
        <v>0</v>
      </c>
      <c r="L22" s="57">
        <v>0</v>
      </c>
      <c r="M22" s="57"/>
    </row>
    <row r="23" spans="1:13" s="26" customFormat="1" ht="47.25" x14ac:dyDescent="0.25">
      <c r="A23" s="160"/>
      <c r="B23" s="160"/>
      <c r="C23" s="163"/>
      <c r="D23" s="105" t="s">
        <v>120</v>
      </c>
      <c r="E23" s="20">
        <v>281</v>
      </c>
      <c r="F23" s="117" t="s">
        <v>68</v>
      </c>
      <c r="G23" s="20">
        <v>1310083987</v>
      </c>
      <c r="H23" s="20">
        <v>244</v>
      </c>
      <c r="I23" s="57"/>
      <c r="J23" s="57">
        <v>700</v>
      </c>
      <c r="K23" s="57">
        <v>700</v>
      </c>
      <c r="L23" s="57">
        <v>700</v>
      </c>
      <c r="M23" s="57">
        <v>2100</v>
      </c>
    </row>
    <row r="24" spans="1:13" s="26" customFormat="1" ht="47.25" x14ac:dyDescent="0.25">
      <c r="A24" s="161"/>
      <c r="B24" s="161"/>
      <c r="C24" s="164"/>
      <c r="D24" s="105" t="s">
        <v>116</v>
      </c>
      <c r="E24" s="20">
        <v>281</v>
      </c>
      <c r="F24" s="117"/>
      <c r="G24" s="20"/>
      <c r="H24" s="20"/>
      <c r="I24" s="57"/>
      <c r="J24" s="106"/>
      <c r="K24" s="106"/>
      <c r="L24" s="106"/>
      <c r="M24" s="57">
        <v>0</v>
      </c>
    </row>
    <row r="25" spans="1:13" s="26" customFormat="1" ht="47.25" x14ac:dyDescent="0.25">
      <c r="A25" s="156" t="s">
        <v>40</v>
      </c>
      <c r="B25" s="157" t="s">
        <v>42</v>
      </c>
      <c r="C25" s="157" t="s">
        <v>121</v>
      </c>
      <c r="D25" s="75" t="s">
        <v>50</v>
      </c>
      <c r="E25" s="20"/>
      <c r="F25" s="20"/>
      <c r="G25" s="20"/>
      <c r="H25" s="20"/>
      <c r="I25" s="57">
        <v>50</v>
      </c>
      <c r="J25" s="57">
        <v>50</v>
      </c>
      <c r="K25" s="57">
        <v>50</v>
      </c>
      <c r="L25" s="57">
        <v>50</v>
      </c>
      <c r="M25" s="57">
        <f>SUM(J25:L25)</f>
        <v>150</v>
      </c>
    </row>
    <row r="26" spans="1:13" s="26" customFormat="1" x14ac:dyDescent="0.25">
      <c r="A26" s="156"/>
      <c r="B26" s="157"/>
      <c r="C26" s="157"/>
      <c r="D26" s="27" t="s">
        <v>26</v>
      </c>
      <c r="E26" s="20"/>
      <c r="F26" s="20"/>
      <c r="G26" s="20"/>
      <c r="H26" s="20"/>
      <c r="I26" s="57"/>
      <c r="J26" s="57"/>
      <c r="K26" s="57"/>
      <c r="L26" s="57"/>
      <c r="M26" s="57">
        <f>SUM(I26:J26)</f>
        <v>0</v>
      </c>
    </row>
    <row r="27" spans="1:13" s="26" customFormat="1" ht="63" x14ac:dyDescent="0.25">
      <c r="A27" s="156"/>
      <c r="B27" s="157"/>
      <c r="C27" s="157"/>
      <c r="D27" s="99" t="s">
        <v>148</v>
      </c>
      <c r="E27" s="116"/>
      <c r="F27" s="116"/>
      <c r="G27" s="116">
        <v>1320085180</v>
      </c>
      <c r="H27" s="116"/>
      <c r="I27" s="101"/>
      <c r="J27" s="101">
        <v>0</v>
      </c>
      <c r="K27" s="101">
        <v>0</v>
      </c>
      <c r="L27" s="101">
        <v>0</v>
      </c>
      <c r="M27" s="101">
        <v>0</v>
      </c>
    </row>
    <row r="28" spans="1:13" s="26" customFormat="1" ht="47.25" x14ac:dyDescent="0.25">
      <c r="A28" s="156"/>
      <c r="B28" s="157"/>
      <c r="C28" s="157"/>
      <c r="D28" s="99" t="s">
        <v>147</v>
      </c>
      <c r="E28" s="116"/>
      <c r="F28" s="116"/>
      <c r="G28" s="116">
        <v>1320085180</v>
      </c>
      <c r="H28" s="116"/>
      <c r="I28" s="101"/>
      <c r="J28" s="101">
        <v>0</v>
      </c>
      <c r="K28" s="101">
        <v>0</v>
      </c>
      <c r="L28" s="101">
        <v>0</v>
      </c>
      <c r="M28" s="101">
        <v>0</v>
      </c>
    </row>
    <row r="29" spans="1:13" s="26" customFormat="1" ht="112.5" customHeight="1" x14ac:dyDescent="0.25">
      <c r="A29" s="156"/>
      <c r="B29" s="157"/>
      <c r="C29" s="157"/>
      <c r="D29" s="75" t="s">
        <v>114</v>
      </c>
      <c r="E29" s="20">
        <v>281</v>
      </c>
      <c r="F29" s="117" t="s">
        <v>68</v>
      </c>
      <c r="G29" s="20">
        <v>1320083790</v>
      </c>
      <c r="H29" s="20">
        <v>244</v>
      </c>
      <c r="I29" s="57">
        <v>50</v>
      </c>
      <c r="J29" s="57">
        <v>50</v>
      </c>
      <c r="K29" s="57">
        <v>50</v>
      </c>
      <c r="L29" s="57">
        <v>50</v>
      </c>
      <c r="M29" s="57">
        <f>SUM(J29:L29)</f>
        <v>150</v>
      </c>
    </row>
  </sheetData>
  <mergeCells count="22">
    <mergeCell ref="J1:M1"/>
    <mergeCell ref="A13:A15"/>
    <mergeCell ref="A6:M6"/>
    <mergeCell ref="A7:M7"/>
    <mergeCell ref="A8:M8"/>
    <mergeCell ref="J3:M3"/>
    <mergeCell ref="M10:M11"/>
    <mergeCell ref="A10:A11"/>
    <mergeCell ref="B10:B11"/>
    <mergeCell ref="C10:C11"/>
    <mergeCell ref="D10:D11"/>
    <mergeCell ref="E10:H10"/>
    <mergeCell ref="A5:M5"/>
    <mergeCell ref="K4:M4"/>
    <mergeCell ref="A25:A29"/>
    <mergeCell ref="B25:B29"/>
    <mergeCell ref="C25:C29"/>
    <mergeCell ref="B13:B15"/>
    <mergeCell ref="C13:C15"/>
    <mergeCell ref="A16:A24"/>
    <mergeCell ref="B16:B24"/>
    <mergeCell ref="C16:C24"/>
  </mergeCells>
  <pageMargins left="0.78740157480314965" right="0.78740157480314965" top="1.1811023622047245" bottom="0.39370078740157483" header="0.31496062992125984" footer="0.31496062992125984"/>
  <pageSetup paperSize="9" scale="48" orientation="portrait" r:id="rId1"/>
  <headerFooter>
    <oddHeader>&amp;C22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33"/>
  <sheetViews>
    <sheetView view="pageBreakPreview" topLeftCell="A13" zoomScaleNormal="100" zoomScaleSheetLayoutView="100" workbookViewId="0">
      <selection activeCell="C28" sqref="C28:C33"/>
    </sheetView>
  </sheetViews>
  <sheetFormatPr defaultRowHeight="18.75" outlineLevelCol="1" x14ac:dyDescent="0.3"/>
  <cols>
    <col min="1" max="1" width="5.375" style="29" customWidth="1"/>
    <col min="2" max="2" width="20.625" style="8" customWidth="1"/>
    <col min="3" max="3" width="22.25" style="8" customWidth="1"/>
    <col min="4" max="4" width="26.5" style="8" customWidth="1"/>
    <col min="5" max="7" width="13" style="49" hidden="1" customWidth="1" outlineLevel="1"/>
    <col min="8" max="8" width="13.375" style="8" hidden="1" customWidth="1" collapsed="1"/>
    <col min="9" max="11" width="14.125" style="8" customWidth="1"/>
    <col min="12" max="12" width="18.125" style="8" bestFit="1" customWidth="1"/>
    <col min="13" max="13" width="9" style="8"/>
    <col min="14" max="14" width="17.875" style="55" bestFit="1" customWidth="1"/>
    <col min="15" max="16384" width="9" style="8"/>
  </cols>
  <sheetData>
    <row r="2" spans="1:14" ht="17.25" customHeight="1" x14ac:dyDescent="0.3">
      <c r="J2" s="169" t="s">
        <v>79</v>
      </c>
      <c r="K2" s="169"/>
      <c r="L2" s="169"/>
    </row>
    <row r="3" spans="1:14" ht="96" customHeight="1" x14ac:dyDescent="0.3">
      <c r="A3" s="14"/>
      <c r="J3" s="170" t="s">
        <v>85</v>
      </c>
      <c r="K3" s="170"/>
      <c r="L3" s="170"/>
    </row>
    <row r="4" spans="1:14" x14ac:dyDescent="0.3">
      <c r="A4" s="14"/>
    </row>
    <row r="5" spans="1:14" x14ac:dyDescent="0.3">
      <c r="A5" s="129" t="s">
        <v>0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4" x14ac:dyDescent="0.3">
      <c r="A6" s="129" t="s">
        <v>30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4" x14ac:dyDescent="0.3">
      <c r="A7" s="129" t="s">
        <v>86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4" x14ac:dyDescent="0.3">
      <c r="A8" s="129" t="s">
        <v>122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</row>
    <row r="9" spans="1:14" x14ac:dyDescent="0.3">
      <c r="A9" s="129" t="s">
        <v>31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</row>
    <row r="10" spans="1:14" x14ac:dyDescent="0.3">
      <c r="A10" s="129" t="s">
        <v>32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</row>
    <row r="11" spans="1:14" x14ac:dyDescent="0.3">
      <c r="A11" s="14"/>
    </row>
    <row r="12" spans="1:14" x14ac:dyDescent="0.3">
      <c r="L12" s="7" t="s">
        <v>14</v>
      </c>
    </row>
    <row r="13" spans="1:14" ht="58.5" customHeight="1" x14ac:dyDescent="0.3">
      <c r="A13" s="122" t="s">
        <v>13</v>
      </c>
      <c r="B13" s="122" t="s">
        <v>145</v>
      </c>
      <c r="C13" s="122" t="s">
        <v>146</v>
      </c>
      <c r="D13" s="122" t="s">
        <v>29</v>
      </c>
      <c r="E13" s="47">
        <v>2014</v>
      </c>
      <c r="F13" s="47">
        <v>2015</v>
      </c>
      <c r="G13" s="47">
        <v>2016</v>
      </c>
      <c r="H13" s="73" t="s">
        <v>39</v>
      </c>
      <c r="I13" s="93" t="s">
        <v>81</v>
      </c>
      <c r="J13" s="93" t="s">
        <v>82</v>
      </c>
      <c r="K13" s="93" t="s">
        <v>94</v>
      </c>
      <c r="L13" s="122" t="s">
        <v>123</v>
      </c>
    </row>
    <row r="14" spans="1:14" x14ac:dyDescent="0.3">
      <c r="A14" s="122"/>
      <c r="B14" s="122"/>
      <c r="C14" s="122"/>
      <c r="D14" s="122"/>
      <c r="E14" s="47"/>
      <c r="F14" s="47"/>
      <c r="G14" s="47"/>
      <c r="H14" s="3" t="s">
        <v>24</v>
      </c>
      <c r="I14" s="93" t="s">
        <v>24</v>
      </c>
      <c r="J14" s="93" t="s">
        <v>24</v>
      </c>
      <c r="K14" s="93" t="s">
        <v>24</v>
      </c>
      <c r="L14" s="122"/>
    </row>
    <row r="15" spans="1:14" x14ac:dyDescent="0.3">
      <c r="A15" s="15">
        <v>1</v>
      </c>
      <c r="B15" s="3">
        <v>2</v>
      </c>
      <c r="C15" s="3">
        <v>3</v>
      </c>
      <c r="D15" s="3">
        <v>4</v>
      </c>
      <c r="E15" s="47"/>
      <c r="F15" s="47"/>
      <c r="G15" s="47"/>
      <c r="H15" s="3">
        <v>5</v>
      </c>
      <c r="I15" s="93">
        <v>5</v>
      </c>
      <c r="J15" s="93">
        <v>6</v>
      </c>
      <c r="K15" s="93">
        <v>7</v>
      </c>
      <c r="L15" s="3">
        <v>8</v>
      </c>
    </row>
    <row r="16" spans="1:14" x14ac:dyDescent="0.3">
      <c r="A16" s="167">
        <v>1</v>
      </c>
      <c r="B16" s="168" t="s">
        <v>111</v>
      </c>
      <c r="C16" s="168" t="str">
        <f>'пр 4 к МП'!C13</f>
        <v>Профилактика правонарушений и антитеррористической защищенности на территории Туруханского муниципального округа</v>
      </c>
      <c r="D16" s="13" t="s">
        <v>28</v>
      </c>
      <c r="E16" s="53" t="e">
        <f>E22+E28+#REF!</f>
        <v>#REF!</v>
      </c>
      <c r="F16" s="53" t="e">
        <f>F22+F28+#REF!</f>
        <v>#REF!</v>
      </c>
      <c r="G16" s="53" t="e">
        <f>G22+G28+#REF!</f>
        <v>#REF!</v>
      </c>
      <c r="H16" s="54">
        <v>200</v>
      </c>
      <c r="I16" s="113">
        <v>750</v>
      </c>
      <c r="J16" s="113">
        <v>750</v>
      </c>
      <c r="K16" s="113">
        <v>750</v>
      </c>
      <c r="L16" s="113">
        <v>2250</v>
      </c>
      <c r="N16" s="55" t="e">
        <f>SUM(E16:L16)</f>
        <v>#REF!</v>
      </c>
    </row>
    <row r="17" spans="1:14" x14ac:dyDescent="0.3">
      <c r="A17" s="167"/>
      <c r="B17" s="168"/>
      <c r="C17" s="168"/>
      <c r="D17" s="13" t="s">
        <v>15</v>
      </c>
      <c r="E17" s="50"/>
      <c r="F17" s="50"/>
      <c r="G17" s="50"/>
      <c r="H17" s="28"/>
      <c r="I17" s="28"/>
      <c r="J17" s="28"/>
      <c r="K17" s="28"/>
      <c r="L17" s="28"/>
    </row>
    <row r="18" spans="1:14" x14ac:dyDescent="0.3">
      <c r="A18" s="167"/>
      <c r="B18" s="168"/>
      <c r="C18" s="168"/>
      <c r="D18" s="13" t="s">
        <v>124</v>
      </c>
      <c r="E18" s="50"/>
      <c r="F18" s="50"/>
      <c r="G18" s="50"/>
      <c r="H18" s="28"/>
      <c r="I18" s="113">
        <v>750</v>
      </c>
      <c r="J18" s="113">
        <v>750</v>
      </c>
      <c r="K18" s="113">
        <v>750</v>
      </c>
      <c r="L18" s="113">
        <v>2250</v>
      </c>
    </row>
    <row r="19" spans="1:14" x14ac:dyDescent="0.3">
      <c r="A19" s="167"/>
      <c r="B19" s="168"/>
      <c r="C19" s="168"/>
      <c r="D19" s="13" t="s">
        <v>45</v>
      </c>
      <c r="E19" s="56" t="e">
        <f>E24+E30+#REF!</f>
        <v>#REF!</v>
      </c>
      <c r="F19" s="56" t="e">
        <f>F24+F30+#REF!</f>
        <v>#REF!</v>
      </c>
      <c r="G19" s="56" t="e">
        <f>G24+G30+#REF!</f>
        <v>#REF!</v>
      </c>
      <c r="H19" s="57">
        <v>0</v>
      </c>
      <c r="I19" s="57">
        <v>0</v>
      </c>
      <c r="J19" s="57">
        <v>0</v>
      </c>
      <c r="K19" s="57">
        <v>0</v>
      </c>
      <c r="L19" s="28">
        <v>0</v>
      </c>
    </row>
    <row r="20" spans="1:14" x14ac:dyDescent="0.3">
      <c r="A20" s="167"/>
      <c r="B20" s="168"/>
      <c r="C20" s="168"/>
      <c r="D20" s="1" t="s">
        <v>44</v>
      </c>
      <c r="E20" s="56" t="e">
        <f>E25+E31+#REF!</f>
        <v>#REF!</v>
      </c>
      <c r="F20" s="56" t="e">
        <f>F25+F31+#REF!</f>
        <v>#REF!</v>
      </c>
      <c r="G20" s="56" t="e">
        <f>G25+G31+#REF!</f>
        <v>#REF!</v>
      </c>
      <c r="H20" s="57">
        <v>0</v>
      </c>
      <c r="I20" s="57">
        <v>0</v>
      </c>
      <c r="J20" s="57">
        <v>0</v>
      </c>
      <c r="K20" s="57">
        <v>0</v>
      </c>
      <c r="L20" s="28">
        <v>0</v>
      </c>
      <c r="N20" s="55" t="e">
        <f>SUM(E20:I20)</f>
        <v>#REF!</v>
      </c>
    </row>
    <row r="21" spans="1:14" x14ac:dyDescent="0.3">
      <c r="A21" s="167"/>
      <c r="B21" s="168"/>
      <c r="C21" s="168"/>
      <c r="D21" s="13" t="s">
        <v>16</v>
      </c>
      <c r="E21" s="50" t="e">
        <f>#REF!+#REF!+#REF!</f>
        <v>#REF!</v>
      </c>
      <c r="F21" s="50" t="e">
        <f>#REF!+#REF!+#REF!</f>
        <v>#REF!</v>
      </c>
      <c r="G21" s="50" t="e">
        <f>#REF!+#REF!+#REF!</f>
        <v>#REF!</v>
      </c>
      <c r="H21" s="57">
        <v>0</v>
      </c>
      <c r="I21" s="57">
        <v>0</v>
      </c>
      <c r="J21" s="57">
        <v>0</v>
      </c>
      <c r="K21" s="57">
        <v>0</v>
      </c>
      <c r="L21" s="28">
        <v>0</v>
      </c>
    </row>
    <row r="22" spans="1:14" x14ac:dyDescent="0.3">
      <c r="A22" s="167" t="s">
        <v>3</v>
      </c>
      <c r="B22" s="168" t="s">
        <v>9</v>
      </c>
      <c r="C22" s="168" t="str">
        <f>'пр 4 к МП'!C16</f>
        <v>Профилактика правонарушений, укрепление общественного порядка и общественной безопасности</v>
      </c>
      <c r="D22" s="4" t="s">
        <v>28</v>
      </c>
      <c r="E22" s="64">
        <f>SUM(E24:E27)</f>
        <v>0</v>
      </c>
      <c r="F22" s="64">
        <f>SUM(F24:F27)</f>
        <v>0</v>
      </c>
      <c r="G22" s="64">
        <f>SUM(G24:G27)</f>
        <v>0</v>
      </c>
      <c r="H22" s="54">
        <v>150</v>
      </c>
      <c r="I22" s="57">
        <v>700</v>
      </c>
      <c r="J22" s="57">
        <v>700</v>
      </c>
      <c r="K22" s="57">
        <v>700</v>
      </c>
      <c r="L22" s="57">
        <v>2100</v>
      </c>
      <c r="N22" s="55">
        <f>SUM(I22:K22)</f>
        <v>2100</v>
      </c>
    </row>
    <row r="23" spans="1:14" x14ac:dyDescent="0.3">
      <c r="A23" s="167"/>
      <c r="B23" s="168"/>
      <c r="C23" s="168"/>
      <c r="D23" s="4" t="s">
        <v>15</v>
      </c>
      <c r="E23" s="64"/>
      <c r="F23" s="64"/>
      <c r="G23" s="64"/>
      <c r="H23" s="57"/>
      <c r="I23" s="57"/>
      <c r="J23" s="57"/>
      <c r="K23" s="57"/>
      <c r="L23" s="57"/>
    </row>
    <row r="24" spans="1:14" x14ac:dyDescent="0.3">
      <c r="A24" s="167"/>
      <c r="B24" s="168"/>
      <c r="C24" s="168"/>
      <c r="D24" s="104" t="s">
        <v>124</v>
      </c>
      <c r="E24" s="64"/>
      <c r="F24" s="64"/>
      <c r="G24" s="64"/>
      <c r="H24" s="57">
        <v>0</v>
      </c>
      <c r="I24" s="57">
        <v>700</v>
      </c>
      <c r="J24" s="57">
        <v>700</v>
      </c>
      <c r="K24" s="57">
        <v>700</v>
      </c>
      <c r="L24" s="57">
        <v>2100</v>
      </c>
    </row>
    <row r="25" spans="1:14" x14ac:dyDescent="0.3">
      <c r="A25" s="167"/>
      <c r="B25" s="168"/>
      <c r="C25" s="168"/>
      <c r="D25" s="104" t="s">
        <v>45</v>
      </c>
      <c r="E25" s="64"/>
      <c r="F25" s="64"/>
      <c r="G25" s="64"/>
      <c r="H25" s="57">
        <v>0</v>
      </c>
      <c r="I25" s="57">
        <v>0</v>
      </c>
      <c r="J25" s="57">
        <v>0</v>
      </c>
      <c r="K25" s="57">
        <v>0</v>
      </c>
      <c r="L25" s="57">
        <v>0</v>
      </c>
      <c r="N25" s="55">
        <f>SUM(E25:L25)</f>
        <v>0</v>
      </c>
    </row>
    <row r="26" spans="1:14" x14ac:dyDescent="0.3">
      <c r="A26" s="167"/>
      <c r="B26" s="168"/>
      <c r="C26" s="168"/>
      <c r="D26" s="1" t="s">
        <v>44</v>
      </c>
      <c r="E26" s="64"/>
      <c r="F26" s="64"/>
      <c r="G26" s="64"/>
      <c r="H26" s="57">
        <v>150</v>
      </c>
      <c r="I26" s="57">
        <v>0</v>
      </c>
      <c r="J26" s="57">
        <v>0</v>
      </c>
      <c r="K26" s="57">
        <v>0</v>
      </c>
      <c r="L26" s="57">
        <v>0</v>
      </c>
      <c r="N26" s="55">
        <f>SUM(I26:K26)</f>
        <v>0</v>
      </c>
    </row>
    <row r="27" spans="1:14" x14ac:dyDescent="0.3">
      <c r="A27" s="167"/>
      <c r="B27" s="168"/>
      <c r="C27" s="168"/>
      <c r="D27" s="104" t="s">
        <v>16</v>
      </c>
      <c r="E27" s="65"/>
      <c r="F27" s="65"/>
      <c r="G27" s="65"/>
      <c r="H27" s="57">
        <v>0</v>
      </c>
      <c r="I27" s="57">
        <v>0</v>
      </c>
      <c r="J27" s="57">
        <v>0</v>
      </c>
      <c r="K27" s="57">
        <v>0</v>
      </c>
      <c r="L27" s="57">
        <v>0</v>
      </c>
    </row>
    <row r="28" spans="1:14" ht="18.75" customHeight="1" x14ac:dyDescent="0.3">
      <c r="A28" s="167" t="s">
        <v>40</v>
      </c>
      <c r="B28" s="168" t="s">
        <v>42</v>
      </c>
      <c r="C28" s="168" t="str">
        <f>'пр 4 к МП'!C25</f>
        <v>Профилактика терроризма, минимизация и ликвидация последствий его проявления</v>
      </c>
      <c r="D28" s="13" t="s">
        <v>28</v>
      </c>
      <c r="E28" s="48">
        <f>SUM(E30:E33)</f>
        <v>0</v>
      </c>
      <c r="F28" s="48">
        <f>SUM(F30:F33)</f>
        <v>0</v>
      </c>
      <c r="G28" s="48">
        <f>SUM(G30:G33)</f>
        <v>0</v>
      </c>
      <c r="H28" s="79">
        <v>50</v>
      </c>
      <c r="I28" s="113">
        <v>50</v>
      </c>
      <c r="J28" s="113">
        <v>50</v>
      </c>
      <c r="K28" s="113">
        <v>50</v>
      </c>
      <c r="L28" s="113">
        <v>150</v>
      </c>
      <c r="N28" s="55">
        <f>SUM(E28:J28)</f>
        <v>150</v>
      </c>
    </row>
    <row r="29" spans="1:14" x14ac:dyDescent="0.3">
      <c r="A29" s="167"/>
      <c r="B29" s="168"/>
      <c r="C29" s="168"/>
      <c r="D29" s="13" t="s">
        <v>15</v>
      </c>
      <c r="E29" s="48"/>
      <c r="F29" s="48"/>
      <c r="G29" s="48"/>
      <c r="H29" s="28"/>
      <c r="I29" s="28"/>
      <c r="J29" s="28"/>
      <c r="K29" s="28"/>
      <c r="L29" s="28"/>
    </row>
    <row r="30" spans="1:14" x14ac:dyDescent="0.3">
      <c r="A30" s="167"/>
      <c r="B30" s="168"/>
      <c r="C30" s="168"/>
      <c r="D30" s="104" t="s">
        <v>124</v>
      </c>
      <c r="E30" s="51"/>
      <c r="F30" s="51"/>
      <c r="G30" s="51"/>
      <c r="H30" s="28">
        <v>0</v>
      </c>
      <c r="I30" s="113">
        <v>50</v>
      </c>
      <c r="J30" s="113">
        <v>50</v>
      </c>
      <c r="K30" s="113">
        <v>50</v>
      </c>
      <c r="L30" s="113">
        <v>150</v>
      </c>
    </row>
    <row r="31" spans="1:14" x14ac:dyDescent="0.3">
      <c r="A31" s="167"/>
      <c r="B31" s="168"/>
      <c r="C31" s="168"/>
      <c r="D31" s="104" t="s">
        <v>45</v>
      </c>
      <c r="E31" s="48"/>
      <c r="F31" s="48"/>
      <c r="G31" s="48"/>
      <c r="H31" s="28">
        <v>0</v>
      </c>
      <c r="I31" s="28">
        <v>0</v>
      </c>
      <c r="J31" s="28">
        <v>0</v>
      </c>
      <c r="K31" s="28">
        <v>0</v>
      </c>
      <c r="L31" s="28">
        <v>0</v>
      </c>
    </row>
    <row r="32" spans="1:14" x14ac:dyDescent="0.3">
      <c r="A32" s="167"/>
      <c r="B32" s="168"/>
      <c r="C32" s="168"/>
      <c r="D32" s="1" t="s">
        <v>44</v>
      </c>
      <c r="E32" s="48"/>
      <c r="F32" s="48"/>
      <c r="G32" s="48"/>
      <c r="H32" s="78">
        <v>50</v>
      </c>
      <c r="I32" s="78">
        <v>0</v>
      </c>
      <c r="J32" s="78">
        <v>0</v>
      </c>
      <c r="K32" s="78">
        <v>0</v>
      </c>
      <c r="L32" s="78">
        <v>0</v>
      </c>
      <c r="N32" s="55">
        <f>SUM(E32:L32)</f>
        <v>50</v>
      </c>
    </row>
    <row r="33" spans="1:12" x14ac:dyDescent="0.3">
      <c r="A33" s="167"/>
      <c r="B33" s="168"/>
      <c r="C33" s="168"/>
      <c r="D33" s="104" t="s">
        <v>16</v>
      </c>
      <c r="E33" s="52"/>
      <c r="F33" s="52"/>
      <c r="G33" s="52"/>
      <c r="H33" s="28">
        <v>0</v>
      </c>
      <c r="I33" s="28">
        <v>0</v>
      </c>
      <c r="J33" s="28">
        <v>0</v>
      </c>
      <c r="K33" s="28">
        <v>0</v>
      </c>
      <c r="L33" s="28">
        <v>0</v>
      </c>
    </row>
  </sheetData>
  <mergeCells count="22">
    <mergeCell ref="J2:L2"/>
    <mergeCell ref="J3:L3"/>
    <mergeCell ref="A28:A33"/>
    <mergeCell ref="B28:B33"/>
    <mergeCell ref="C28:C33"/>
    <mergeCell ref="A5:L5"/>
    <mergeCell ref="A6:L6"/>
    <mergeCell ref="A7:L7"/>
    <mergeCell ref="A8:L8"/>
    <mergeCell ref="A9:L9"/>
    <mergeCell ref="A22:A27"/>
    <mergeCell ref="B22:B27"/>
    <mergeCell ref="C22:C27"/>
    <mergeCell ref="A13:A14"/>
    <mergeCell ref="D13:D14"/>
    <mergeCell ref="A10:L10"/>
    <mergeCell ref="L13:L14"/>
    <mergeCell ref="A16:A21"/>
    <mergeCell ref="B16:B21"/>
    <mergeCell ref="C16:C21"/>
    <mergeCell ref="B13:B14"/>
    <mergeCell ref="C13:C14"/>
  </mergeCells>
  <pageMargins left="0.78740157480314965" right="0.78740157480314965" top="1.1811023622047245" bottom="0.39370078740157483" header="0.31496062992125984" footer="0.31496062992125984"/>
  <pageSetup paperSize="9" scale="58" fitToHeight="0" orientation="portrait" r:id="rId1"/>
  <headerFooter>
    <oddHeader>&amp;C24</oddHead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пр к пасп</vt:lpstr>
      <vt:lpstr>пр к пасп ПП1</vt:lpstr>
      <vt:lpstr>пр к ПП1</vt:lpstr>
      <vt:lpstr>пр к пасп ПП2</vt:lpstr>
      <vt:lpstr>пр к ПП2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пасп ПП2'!Заголовки_для_печати</vt:lpstr>
      <vt:lpstr>'пр 3 к МП'!Область_печати</vt:lpstr>
      <vt:lpstr>'пр 5 к МП'!Область_печати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Нагорная</cp:lastModifiedBy>
  <cp:lastPrinted>2025-12-08T10:43:08Z</cp:lastPrinted>
  <dcterms:created xsi:type="dcterms:W3CDTF">2016-10-20T04:37:12Z</dcterms:created>
  <dcterms:modified xsi:type="dcterms:W3CDTF">2026-02-26T04:52:10Z</dcterms:modified>
</cp:coreProperties>
</file>