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5\КДНиЗП\-п изменения в ДЦП Развитие образования\"/>
    </mc:Choice>
  </mc:AlternateContent>
  <bookViews>
    <workbookView xWindow="0" yWindow="0" windowWidth="28800" windowHeight="12435" tabRatio="864"/>
  </bookViews>
  <sheets>
    <sheet name="пр 6 к Пор" sheetId="15" r:id="rId1"/>
    <sheet name="пр 2 к ПП 2" sheetId="19" r:id="rId2"/>
  </sheets>
  <definedNames>
    <definedName name="Z_3AB5DFBB_09FD_4C2F_9D3D_E333A248F7A4_.wvu.PrintArea" localSheetId="1" hidden="1">'пр 2 к ПП 2'!$A$2:$L$28</definedName>
    <definedName name="Z_3AB5DFBB_09FD_4C2F_9D3D_E333A248F7A4_.wvu.PrintArea" localSheetId="0" hidden="1">'пр 6 к Пор'!$B$2:$L$29</definedName>
    <definedName name="Z_3AB5DFBB_09FD_4C2F_9D3D_E333A248F7A4_.wvu.PrintTitles" localSheetId="1" hidden="1">'пр 2 к ПП 2'!$A$4:$IV$5</definedName>
    <definedName name="Z_3AB5DFBB_09FD_4C2F_9D3D_E333A248F7A4_.wvu.PrintTitles" localSheetId="0" hidden="1">'пр 6 к Пор'!$A$6:$IV$7</definedName>
    <definedName name="Z_3AB5DFBB_09FD_4C2F_9D3D_E333A248F7A4_.wvu.Rows" localSheetId="1" hidden="1">'пр 2 к ПП 2'!#REF!,'пр 2 к ПП 2'!#REF!,'пр 2 к ПП 2'!#REF!,'пр 2 к ПП 2'!#REF!,'пр 2 к ПП 2'!#REF!,'пр 2 к ПП 2'!#REF!,'пр 2 к ПП 2'!$A$19:$IV$19,'пр 2 к ПП 2'!$A$26:$IV$27</definedName>
    <definedName name="Z_4767DD30_F6FB_4FF0_A429_8866A8232500_.wvu.PrintArea" localSheetId="1" hidden="1">'пр 2 к ПП 2'!$A$2:$L$28</definedName>
    <definedName name="Z_4767DD30_F6FB_4FF0_A429_8866A8232500_.wvu.PrintArea" localSheetId="0" hidden="1">'пр 6 к Пор'!$B$2:$L$29</definedName>
    <definedName name="Z_4767DD30_F6FB_4FF0_A429_8866A8232500_.wvu.PrintTitles" localSheetId="1" hidden="1">'пр 2 к ПП 2'!$A$4:$IV$5</definedName>
    <definedName name="Z_4767DD30_F6FB_4FF0_A429_8866A8232500_.wvu.PrintTitles" localSheetId="0" hidden="1">'пр 6 к Пор'!$A$6:$IV$7</definedName>
    <definedName name="Z_4767DD30_F6FB_4FF0_A429_8866A8232500_.wvu.Rows" localSheetId="1" hidden="1">'пр 2 к ПП 2'!#REF!,'пр 2 к ПП 2'!#REF!,'пр 2 к ПП 2'!#REF!,'пр 2 к ПП 2'!#REF!,'пр 2 к ПП 2'!#REF!,'пр 2 к ПП 2'!#REF!,'пр 2 к ПП 2'!$A$19:$IV$19,'пр 2 к ПП 2'!$A$26:$IV$27</definedName>
    <definedName name="Z_7C917F30_361A_4C86_9002_2134EAE2E3CF_.wvu.PrintTitles" localSheetId="1" hidden="1">'пр 2 к ПП 2'!$A$4:$IV$5</definedName>
    <definedName name="Z_7C917F30_361A_4C86_9002_2134EAE2E3CF_.wvu.Rows" localSheetId="1" hidden="1">'пр 2 к ПП 2'!#REF!,'пр 2 к ПП 2'!#REF!,'пр 2 к ПП 2'!#REF!,'пр 2 к ПП 2'!#REF!,'пр 2 к ПП 2'!$A$26:$IV$27</definedName>
    <definedName name="Z_CDE1D6F6_68DF_42F8_B01A_FF6465B24CCD_.wvu.PrintArea" localSheetId="1" hidden="1">'пр 2 к ПП 2'!$A$2:$L$28</definedName>
    <definedName name="Z_CDE1D6F6_68DF_42F8_B01A_FF6465B24CCD_.wvu.PrintArea" localSheetId="0" hidden="1">'пр 6 к Пор'!$B$2:$L$29</definedName>
    <definedName name="Z_CDE1D6F6_68DF_42F8_B01A_FF6465B24CCD_.wvu.PrintTitles" localSheetId="1" hidden="1">'пр 2 к ПП 2'!$A$4:$IV$5</definedName>
    <definedName name="Z_CDE1D6F6_68DF_42F8_B01A_FF6465B24CCD_.wvu.PrintTitles" localSheetId="0" hidden="1">'пр 6 к Пор'!$A$6:$IV$7</definedName>
    <definedName name="Z_CDE1D6F6_68DF_42F8_B01A_FF6465B24CCD_.wvu.Rows" localSheetId="1" hidden="1">'пр 2 к ПП 2'!#REF!,'пр 2 к ПП 2'!#REF!,'пр 2 к ПП 2'!#REF!,'пр 2 к ПП 2'!#REF!,'пр 2 к ПП 2'!#REF!,'пр 2 к ПП 2'!#REF!,'пр 2 к ПП 2'!$A$19:$IV$19,'пр 2 к ПП 2'!$A$26:$IV$27</definedName>
    <definedName name="_xlnm.Print_Area" localSheetId="1">'пр 2 к ПП 2'!$A$1:$L$27</definedName>
    <definedName name="_xlnm.Print_Area" localSheetId="0">'пр 6 к Пор'!$B$1:$L$32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5" l="1"/>
  <c r="L20" i="15"/>
  <c r="L8" i="15"/>
  <c r="H35" i="19" l="1"/>
  <c r="I24" i="15" s="1"/>
  <c r="I35" i="19"/>
  <c r="J24" i="15" s="1"/>
  <c r="J35" i="19"/>
  <c r="K24" i="15" s="1"/>
  <c r="I36" i="19"/>
  <c r="J36" i="19"/>
  <c r="H36" i="19"/>
  <c r="K16" i="19"/>
  <c r="K11" i="19" l="1"/>
  <c r="I12" i="19"/>
  <c r="J12" i="19"/>
  <c r="J31" i="19" s="1"/>
  <c r="H12" i="19"/>
  <c r="H31" i="19" s="1"/>
  <c r="I31" i="19" l="1"/>
  <c r="K29" i="15" l="1"/>
  <c r="J29" i="15"/>
  <c r="K25" i="15"/>
  <c r="J25" i="15"/>
  <c r="I25" i="15"/>
  <c r="J29" i="19"/>
  <c r="I29" i="19"/>
  <c r="H29" i="19"/>
  <c r="H26" i="19"/>
  <c r="J24" i="19"/>
  <c r="I24" i="19"/>
  <c r="H24" i="19"/>
  <c r="K23" i="19"/>
  <c r="K22" i="19"/>
  <c r="J20" i="19"/>
  <c r="I20" i="19"/>
  <c r="H20" i="19"/>
  <c r="K19" i="19"/>
  <c r="K18" i="19"/>
  <c r="K17" i="19"/>
  <c r="K15" i="19"/>
  <c r="K14" i="19"/>
  <c r="K10" i="19"/>
  <c r="K9" i="19"/>
  <c r="I25" i="19" l="1"/>
  <c r="H25" i="19"/>
  <c r="H27" i="19" s="1"/>
  <c r="K26" i="15"/>
  <c r="J26" i="15"/>
  <c r="K20" i="19"/>
  <c r="K12" i="19"/>
  <c r="J25" i="19"/>
  <c r="I30" i="19"/>
  <c r="J30" i="19"/>
  <c r="H30" i="19"/>
  <c r="L29" i="15"/>
  <c r="J22" i="15"/>
  <c r="K22" i="15"/>
  <c r="K24" i="19"/>
  <c r="K29" i="19"/>
  <c r="K35" i="19"/>
  <c r="K31" i="19"/>
  <c r="K36" i="19"/>
  <c r="L21" i="15"/>
  <c r="I22" i="15"/>
  <c r="L19" i="15"/>
  <c r="K25" i="19" l="1"/>
  <c r="I29" i="15"/>
  <c r="K30" i="19"/>
  <c r="L11" i="15"/>
  <c r="L13" i="15"/>
  <c r="L28" i="15"/>
  <c r="L26" i="15" s="1"/>
  <c r="L24" i="15"/>
  <c r="L12" i="15"/>
  <c r="L25" i="15"/>
  <c r="L14" i="15"/>
  <c r="L18" i="15"/>
  <c r="L22" i="15" l="1"/>
  <c r="L15" i="15" l="1"/>
  <c r="L17" i="15"/>
  <c r="L10" i="15" l="1"/>
</calcChain>
</file>

<file path=xl/sharedStrings.xml><?xml version="1.0" encoding="utf-8"?>
<sst xmlns="http://schemas.openxmlformats.org/spreadsheetml/2006/main" count="199" uniqueCount="86">
  <si>
    <t>Подпрограмма 1</t>
  </si>
  <si>
    <t>№ п/п</t>
  </si>
  <si>
    <t>(тыс. рублей)</t>
  </si>
  <si>
    <t>федеральный бюджет</t>
  </si>
  <si>
    <t>краевой бюджет</t>
  </si>
  <si>
    <t>Код бюджетной классификации</t>
  </si>
  <si>
    <t>Итого на очередной финансовый год и плановый период</t>
  </si>
  <si>
    <t>ГРБС</t>
  </si>
  <si>
    <t>ЦСР</t>
  </si>
  <si>
    <t>ВР</t>
  </si>
  <si>
    <t>Х</t>
  </si>
  <si>
    <t>в том числе по ГРБС:</t>
  </si>
  <si>
    <t>районный бюджет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</si>
  <si>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</si>
  <si>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</si>
  <si>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Статус (государственная программа, подпрограмма)</t>
  </si>
  <si>
    <t>Наименование программы, подпрограммы</t>
  </si>
  <si>
    <t>Наименование ГРБС</t>
  </si>
  <si>
    <t>Рз Пр</t>
  </si>
  <si>
    <t>Муниципальная программа</t>
  </si>
  <si>
    <t xml:space="preserve">«Развитие образования Туруханского района» 
</t>
  </si>
  <si>
    <t>всего расходное обязательство по программе</t>
  </si>
  <si>
    <t>243</t>
  </si>
  <si>
    <t>247</t>
  </si>
  <si>
    <t>242</t>
  </si>
  <si>
    <t>244</t>
  </si>
  <si>
    <t>Администрация Туруханского района</t>
  </si>
  <si>
    <t>241</t>
  </si>
  <si>
    <t>«Развитие дошкольного, общего и дополнительного образования детей»</t>
  </si>
  <si>
    <t>Подпрограмма 2</t>
  </si>
  <si>
    <t>«Господдержка детей сирот, расширение практики применения семейных форм воспитания»</t>
  </si>
  <si>
    <t>Подпрограмма 3</t>
  </si>
  <si>
    <t>«Обеспечение реализации муниципальной программы и прочие мероприятия»</t>
  </si>
  <si>
    <t>Информация о ресурсном обеспечении муниципальной программы Туруханского района "Развитие образования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t>
  </si>
  <si>
    <t xml:space="preserve">Перечень мероприятий подпрограммы </t>
  </si>
  <si>
    <t>Расходы по годам реализации программы (тыс.руб.)</t>
  </si>
  <si>
    <t>10 04</t>
  </si>
  <si>
    <t>Итого по задаче 1</t>
  </si>
  <si>
    <t>Итого по задаче 2</t>
  </si>
  <si>
    <t>Итого по задаче 3</t>
  </si>
  <si>
    <t>Всего по подпрограмме</t>
  </si>
  <si>
    <t>управление образования</t>
  </si>
  <si>
    <t>администрация</t>
  </si>
  <si>
    <t>Цель: 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</si>
  <si>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 xml:space="preserve">Задача № 1. Защита прав и интересов несовершеннолетних,проживающих на территории Туруханского района
</t>
  </si>
  <si>
    <t>1.1</t>
  </si>
  <si>
    <t>Обеспечение защиты прав и интересов несовершеннолетних</t>
  </si>
  <si>
    <t>07 09</t>
  </si>
  <si>
    <t>0120082000</t>
  </si>
  <si>
    <t>112</t>
  </si>
  <si>
    <t>1.2</t>
  </si>
  <si>
    <t>Профилактика безнадзорности правонарушений</t>
  </si>
  <si>
    <t>0120081400</t>
  </si>
  <si>
    <t xml:space="preserve">Привлечение специалистов для обучения методам профилактики правонарушений несовершеннолетних.   Пропанганда семейных ценностей. Проведение мероприятий и турниров.  </t>
  </si>
  <si>
    <t>дети</t>
  </si>
  <si>
    <t>2.2</t>
  </si>
  <si>
    <t xml:space="preserve">Осуществление государственных полномочий по организации и осуществлению деятельности по опеке и попечительству в отношении несовершеннолетних </t>
  </si>
  <si>
    <t xml:space="preserve">Обеспечена деятельность 2 специалистов по опеке </t>
  </si>
  <si>
    <t xml:space="preserve">0120075520 </t>
  </si>
  <si>
    <t>121</t>
  </si>
  <si>
    <t>129</t>
  </si>
  <si>
    <t>122</t>
  </si>
  <si>
    <t>3.1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</si>
  <si>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</t>
  </si>
  <si>
    <t>412</t>
  </si>
  <si>
    <t>3.2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</si>
  <si>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</si>
  <si>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>0120050820</t>
  </si>
  <si>
    <t>Приложение 1 
к подпрограмме 2 «Государственная поддержка детей сирот, расширение практики применения семейных форм воспитания»</t>
  </si>
  <si>
    <t xml:space="preserve">Приложение № 5
к муниципальной программе 
«Развитие образования Туруханского района» </t>
  </si>
  <si>
    <t xml:space="preserve">Муниципальная программаТурухаснкого района «Развитие образования Туруханского района», подпрограмма 2 «Государственная поддержка детей сирот, расширение практики применения семейных форм воспитания» </t>
  </si>
  <si>
    <t>Задача № 2. Реализация мероприятий, направленных на развитие в Туруханском районе семейных форм воспитания детей-сирот и детей, оставшихся без попечения родителей</t>
  </si>
  <si>
    <t>Задача № 3. 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</si>
  <si>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Отдельное мероприятие программы</t>
  </si>
  <si>
    <t>Капитальный ремонт образовательных учреждений</t>
  </si>
  <si>
    <t>Управление образования администрации Туруханского района</t>
  </si>
  <si>
    <t>Управление культуры и молодежной политики администрации Туруханского района</t>
  </si>
  <si>
    <t>Управление ЖКХ  и строительства администрации Туруханского района</t>
  </si>
  <si>
    <t>Территориальное управление администрации Туруханского района</t>
  </si>
  <si>
    <t>0120075870</t>
  </si>
  <si>
    <t xml:space="preserve">Обеспечена деятельность 3 специалистов по опеке </t>
  </si>
  <si>
    <t>Приобретение жилого помещения для 2 детей из числа детей-сирот и детей, оставшихся без попечения родителей</t>
  </si>
  <si>
    <t>Устройство детей оставшихся без попечение родителей в специализированные учреждения для детей - сирот;                                                        Обследование жилищно-бытовых условий детей оставшихся без попечения родителей  (в том числе обследование по решению суда). Проезд лиц сопровождающих детей-сирот в дома-ребенка, приюты и т.д.</t>
  </si>
  <si>
    <t>01 13</t>
  </si>
  <si>
    <t xml:space="preserve">Приложение 1
к постановлению администрации Туруханского района
от 26.09.2025                           № 757 - п
</t>
  </si>
  <si>
    <t xml:space="preserve">Приложение  3
к постановлению администрации Туруханского района
от 26.09.2025                          № 757 - п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</si>
</sst>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0.000"/>
    <numFmt numFmtId="166" formatCode="_-* #,##0.0_р_._-;\-* #,##0.0_р_._-;_-* &quot;-&quot;?_р_._-;_-@_-"/>
    <numFmt numFmtId="167" formatCode="#,##0.0"/>
    <numFmt numFmtId="168" formatCode="#,##0.000"/>
    <numFmt numFmtId="169" formatCode="_-* #,##0.000_р_._-;\-* #,##0.000_р_._-;_-* &quot;-&quot;?_р_._-;_-@_-"/>
    <numFmt numFmtId="170" formatCode="#,##0.000_ ;\-#,##0.000\ "/>
    <numFmt numFmtId="171" formatCode="_-* #,##0.000_р_._-;\-* #,##0.000_р_._-;_-* &quot;-&quot;???_р_._-;_-@_-"/>
  </numFmts>
  <fonts count="16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rgb="FF66FF99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2"/>
      <color rgb="FFFF99CC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indexed="3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7" fillId="0" borderId="0"/>
    <xf numFmtId="164" fontId="4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center" vertical="center"/>
    </xf>
    <xf numFmtId="0" fontId="6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6" fontId="3" fillId="0" borderId="0" xfId="1" applyNumberFormat="1" applyFont="1"/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/>
    <xf numFmtId="49" fontId="3" fillId="0" borderId="1" xfId="1" applyNumberFormat="1" applyFont="1" applyFill="1" applyBorder="1" applyAlignment="1">
      <alignment horizontal="center" vertical="center"/>
    </xf>
    <xf numFmtId="0" fontId="3" fillId="0" borderId="0" xfId="1" applyFont="1" applyFill="1"/>
    <xf numFmtId="49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49" fontId="3" fillId="0" borderId="1" xfId="1" applyNumberFormat="1" applyFont="1" applyFill="1" applyBorder="1" applyAlignment="1">
      <alignment horizontal="center" vertical="center" wrapText="1"/>
    </xf>
    <xf numFmtId="168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49" fontId="3" fillId="0" borderId="5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9" fontId="3" fillId="0" borderId="1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top" wrapText="1"/>
    </xf>
    <xf numFmtId="166" fontId="10" fillId="0" borderId="0" xfId="4" applyNumberFormat="1" applyFont="1" applyFill="1" applyBorder="1" applyAlignment="1">
      <alignment horizontal="center" vertical="center"/>
    </xf>
    <xf numFmtId="0" fontId="8" fillId="0" borderId="0" xfId="1" applyFont="1" applyFill="1" applyBorder="1"/>
    <xf numFmtId="0" fontId="3" fillId="0" borderId="0" xfId="1" applyFont="1" applyFill="1" applyBorder="1" applyAlignment="1">
      <alignment horizontal="center" vertical="top"/>
    </xf>
    <xf numFmtId="49" fontId="3" fillId="0" borderId="0" xfId="1" applyNumberFormat="1" applyFont="1" applyFill="1" applyAlignment="1">
      <alignment horizontal="center" vertical="top"/>
    </xf>
    <xf numFmtId="0" fontId="3" fillId="0" borderId="0" xfId="1" applyFont="1" applyFill="1" applyAlignment="1">
      <alignment horizontal="center" vertical="top"/>
    </xf>
    <xf numFmtId="49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164" fontId="9" fillId="0" borderId="0" xfId="1" applyNumberFormat="1" applyFont="1" applyFill="1" applyBorder="1"/>
    <xf numFmtId="167" fontId="8" fillId="0" borderId="0" xfId="1" applyNumberFormat="1" applyFont="1" applyFill="1" applyBorder="1" applyAlignment="1">
      <alignment horizontal="left" vertical="top" wrapText="1"/>
    </xf>
    <xf numFmtId="0" fontId="11" fillId="0" borderId="0" xfId="1" applyFont="1" applyFill="1"/>
    <xf numFmtId="0" fontId="3" fillId="0" borderId="0" xfId="1" applyFont="1" applyFill="1" applyAlignment="1">
      <alignment vertical="center" wrapText="1"/>
    </xf>
    <xf numFmtId="166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0" xfId="1" applyFont="1" applyFill="1" applyAlignment="1">
      <alignment wrapText="1"/>
    </xf>
    <xf numFmtId="0" fontId="3" fillId="0" borderId="5" xfId="1" applyNumberFormat="1" applyFont="1" applyFill="1" applyBorder="1" applyAlignment="1">
      <alignment horizontal="left" vertical="center" wrapText="1"/>
    </xf>
    <xf numFmtId="166" fontId="12" fillId="0" borderId="0" xfId="1" applyNumberFormat="1" applyFont="1" applyFill="1" applyBorder="1" applyAlignment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right"/>
    </xf>
    <xf numFmtId="0" fontId="3" fillId="0" borderId="0" xfId="1" applyFont="1" applyFill="1" applyAlignment="1">
      <alignment vertical="top"/>
    </xf>
    <xf numFmtId="170" fontId="3" fillId="0" borderId="0" xfId="1" applyNumberFormat="1" applyFont="1" applyFill="1"/>
    <xf numFmtId="166" fontId="3" fillId="0" borderId="0" xfId="1" applyNumberFormat="1" applyFont="1" applyFill="1"/>
    <xf numFmtId="169" fontId="3" fillId="0" borderId="0" xfId="1" applyNumberFormat="1" applyFont="1" applyFill="1"/>
    <xf numFmtId="171" fontId="3" fillId="0" borderId="0" xfId="1" applyNumberFormat="1" applyFont="1" applyFill="1"/>
    <xf numFmtId="0" fontId="5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1" applyFont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0" fontId="3" fillId="0" borderId="1" xfId="1" applyNumberFormat="1" applyFont="1" applyFill="1" applyBorder="1" applyAlignment="1">
      <alignment horizontal="center" vertical="center"/>
    </xf>
    <xf numFmtId="168" fontId="3" fillId="0" borderId="1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vertical="center"/>
    </xf>
    <xf numFmtId="0" fontId="3" fillId="0" borderId="5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8" fontId="14" fillId="0" borderId="0" xfId="0" applyNumberFormat="1" applyFont="1" applyBorder="1" applyAlignment="1" applyProtection="1">
      <alignment horizontal="center" wrapText="1"/>
    </xf>
    <xf numFmtId="168" fontId="15" fillId="0" borderId="0" xfId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left"/>
    </xf>
    <xf numFmtId="0" fontId="8" fillId="0" borderId="0" xfId="1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wrapText="1"/>
    </xf>
    <xf numFmtId="0" fontId="3" fillId="0" borderId="0" xfId="1" applyFont="1" applyFill="1" applyAlignment="1">
      <alignment horizontal="left"/>
    </xf>
    <xf numFmtId="0" fontId="3" fillId="0" borderId="0" xfId="1" applyFont="1" applyFill="1" applyBorder="1" applyAlignment="1">
      <alignment horizontal="left" vertical="top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49" fontId="13" fillId="0" borderId="1" xfId="1" applyNumberFormat="1" applyFont="1" applyFill="1" applyBorder="1" applyAlignment="1">
      <alignment horizontal="left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top" wrapText="1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left" vertical="center" wrapText="1"/>
    </xf>
    <xf numFmtId="49" fontId="3" fillId="0" borderId="6" xfId="1" applyNumberFormat="1" applyFont="1" applyFill="1" applyBorder="1" applyAlignment="1">
      <alignment horizontal="left" vertical="center" wrapText="1"/>
    </xf>
    <xf numFmtId="49" fontId="3" fillId="0" borderId="7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top"/>
    </xf>
    <xf numFmtId="0" fontId="8" fillId="0" borderId="0" xfId="1" applyNumberFormat="1" applyFont="1" applyFill="1" applyBorder="1" applyAlignment="1">
      <alignment horizontal="left" vertical="top"/>
    </xf>
    <xf numFmtId="49" fontId="3" fillId="0" borderId="0" xfId="1" applyNumberFormat="1" applyFont="1" applyFill="1" applyBorder="1" applyAlignment="1">
      <alignment horizontal="left" vertical="top"/>
    </xf>
    <xf numFmtId="0" fontId="8" fillId="0" borderId="0" xfId="1" applyFont="1" applyFill="1" applyBorder="1" applyAlignment="1">
      <alignment horizontal="left"/>
    </xf>
    <xf numFmtId="49" fontId="3" fillId="0" borderId="6" xfId="1" quotePrefix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O32"/>
  <sheetViews>
    <sheetView tabSelected="1" view="pageBreakPreview" zoomScale="75" zoomScaleNormal="75" zoomScaleSheetLayoutView="75" workbookViewId="0">
      <selection activeCell="I1" sqref="I1:L1"/>
    </sheetView>
  </sheetViews>
  <sheetFormatPr defaultRowHeight="15.75" x14ac:dyDescent="0.25"/>
  <cols>
    <col min="1" max="1" width="9" style="1"/>
    <col min="2" max="2" width="16.25" style="1" customWidth="1"/>
    <col min="3" max="3" width="19.375" style="1" customWidth="1"/>
    <col min="4" max="4" width="41.875" style="1" customWidth="1"/>
    <col min="5" max="8" width="9" style="1"/>
    <col min="9" max="11" width="13.5" style="1" customWidth="1"/>
    <col min="12" max="12" width="14.875" style="1" customWidth="1"/>
    <col min="13" max="257" width="9" style="1"/>
    <col min="258" max="258" width="16.25" style="1" customWidth="1"/>
    <col min="259" max="259" width="19.375" style="1" customWidth="1"/>
    <col min="260" max="260" width="22" style="1" customWidth="1"/>
    <col min="261" max="264" width="9" style="1"/>
    <col min="265" max="267" width="13.5" style="1" customWidth="1"/>
    <col min="268" max="268" width="14.875" style="1" customWidth="1"/>
    <col min="269" max="513" width="9" style="1"/>
    <col min="514" max="514" width="16.25" style="1" customWidth="1"/>
    <col min="515" max="515" width="19.375" style="1" customWidth="1"/>
    <col min="516" max="516" width="22" style="1" customWidth="1"/>
    <col min="517" max="520" width="9" style="1"/>
    <col min="521" max="523" width="13.5" style="1" customWidth="1"/>
    <col min="524" max="524" width="14.875" style="1" customWidth="1"/>
    <col min="525" max="769" width="9" style="1"/>
    <col min="770" max="770" width="16.25" style="1" customWidth="1"/>
    <col min="771" max="771" width="19.375" style="1" customWidth="1"/>
    <col min="772" max="772" width="22" style="1" customWidth="1"/>
    <col min="773" max="776" width="9" style="1"/>
    <col min="777" max="779" width="13.5" style="1" customWidth="1"/>
    <col min="780" max="780" width="14.875" style="1" customWidth="1"/>
    <col min="781" max="1025" width="9" style="1"/>
    <col min="1026" max="1026" width="16.25" style="1" customWidth="1"/>
    <col min="1027" max="1027" width="19.375" style="1" customWidth="1"/>
    <col min="1028" max="1028" width="22" style="1" customWidth="1"/>
    <col min="1029" max="1032" width="9" style="1"/>
    <col min="1033" max="1035" width="13.5" style="1" customWidth="1"/>
    <col min="1036" max="1036" width="14.875" style="1" customWidth="1"/>
    <col min="1037" max="1281" width="9" style="1"/>
    <col min="1282" max="1282" width="16.25" style="1" customWidth="1"/>
    <col min="1283" max="1283" width="19.375" style="1" customWidth="1"/>
    <col min="1284" max="1284" width="22" style="1" customWidth="1"/>
    <col min="1285" max="1288" width="9" style="1"/>
    <col min="1289" max="1291" width="13.5" style="1" customWidth="1"/>
    <col min="1292" max="1292" width="14.875" style="1" customWidth="1"/>
    <col min="1293" max="1537" width="9" style="1"/>
    <col min="1538" max="1538" width="16.25" style="1" customWidth="1"/>
    <col min="1539" max="1539" width="19.375" style="1" customWidth="1"/>
    <col min="1540" max="1540" width="22" style="1" customWidth="1"/>
    <col min="1541" max="1544" width="9" style="1"/>
    <col min="1545" max="1547" width="13.5" style="1" customWidth="1"/>
    <col min="1548" max="1548" width="14.875" style="1" customWidth="1"/>
    <col min="1549" max="1793" width="9" style="1"/>
    <col min="1794" max="1794" width="16.25" style="1" customWidth="1"/>
    <col min="1795" max="1795" width="19.375" style="1" customWidth="1"/>
    <col min="1796" max="1796" width="22" style="1" customWidth="1"/>
    <col min="1797" max="1800" width="9" style="1"/>
    <col min="1801" max="1803" width="13.5" style="1" customWidth="1"/>
    <col min="1804" max="1804" width="14.875" style="1" customWidth="1"/>
    <col min="1805" max="2049" width="9" style="1"/>
    <col min="2050" max="2050" width="16.25" style="1" customWidth="1"/>
    <col min="2051" max="2051" width="19.375" style="1" customWidth="1"/>
    <col min="2052" max="2052" width="22" style="1" customWidth="1"/>
    <col min="2053" max="2056" width="9" style="1"/>
    <col min="2057" max="2059" width="13.5" style="1" customWidth="1"/>
    <col min="2060" max="2060" width="14.875" style="1" customWidth="1"/>
    <col min="2061" max="2305" width="9" style="1"/>
    <col min="2306" max="2306" width="16.25" style="1" customWidth="1"/>
    <col min="2307" max="2307" width="19.375" style="1" customWidth="1"/>
    <col min="2308" max="2308" width="22" style="1" customWidth="1"/>
    <col min="2309" max="2312" width="9" style="1"/>
    <col min="2313" max="2315" width="13.5" style="1" customWidth="1"/>
    <col min="2316" max="2316" width="14.875" style="1" customWidth="1"/>
    <col min="2317" max="2561" width="9" style="1"/>
    <col min="2562" max="2562" width="16.25" style="1" customWidth="1"/>
    <col min="2563" max="2563" width="19.375" style="1" customWidth="1"/>
    <col min="2564" max="2564" width="22" style="1" customWidth="1"/>
    <col min="2565" max="2568" width="9" style="1"/>
    <col min="2569" max="2571" width="13.5" style="1" customWidth="1"/>
    <col min="2572" max="2572" width="14.875" style="1" customWidth="1"/>
    <col min="2573" max="2817" width="9" style="1"/>
    <col min="2818" max="2818" width="16.25" style="1" customWidth="1"/>
    <col min="2819" max="2819" width="19.375" style="1" customWidth="1"/>
    <col min="2820" max="2820" width="22" style="1" customWidth="1"/>
    <col min="2821" max="2824" width="9" style="1"/>
    <col min="2825" max="2827" width="13.5" style="1" customWidth="1"/>
    <col min="2828" max="2828" width="14.875" style="1" customWidth="1"/>
    <col min="2829" max="3073" width="9" style="1"/>
    <col min="3074" max="3074" width="16.25" style="1" customWidth="1"/>
    <col min="3075" max="3075" width="19.375" style="1" customWidth="1"/>
    <col min="3076" max="3076" width="22" style="1" customWidth="1"/>
    <col min="3077" max="3080" width="9" style="1"/>
    <col min="3081" max="3083" width="13.5" style="1" customWidth="1"/>
    <col min="3084" max="3084" width="14.875" style="1" customWidth="1"/>
    <col min="3085" max="3329" width="9" style="1"/>
    <col min="3330" max="3330" width="16.25" style="1" customWidth="1"/>
    <col min="3331" max="3331" width="19.375" style="1" customWidth="1"/>
    <col min="3332" max="3332" width="22" style="1" customWidth="1"/>
    <col min="3333" max="3336" width="9" style="1"/>
    <col min="3337" max="3339" width="13.5" style="1" customWidth="1"/>
    <col min="3340" max="3340" width="14.875" style="1" customWidth="1"/>
    <col min="3341" max="3585" width="9" style="1"/>
    <col min="3586" max="3586" width="16.25" style="1" customWidth="1"/>
    <col min="3587" max="3587" width="19.375" style="1" customWidth="1"/>
    <col min="3588" max="3588" width="22" style="1" customWidth="1"/>
    <col min="3589" max="3592" width="9" style="1"/>
    <col min="3593" max="3595" width="13.5" style="1" customWidth="1"/>
    <col min="3596" max="3596" width="14.875" style="1" customWidth="1"/>
    <col min="3597" max="3841" width="9" style="1"/>
    <col min="3842" max="3842" width="16.25" style="1" customWidth="1"/>
    <col min="3843" max="3843" width="19.375" style="1" customWidth="1"/>
    <col min="3844" max="3844" width="22" style="1" customWidth="1"/>
    <col min="3845" max="3848" width="9" style="1"/>
    <col min="3849" max="3851" width="13.5" style="1" customWidth="1"/>
    <col min="3852" max="3852" width="14.875" style="1" customWidth="1"/>
    <col min="3853" max="4097" width="9" style="1"/>
    <col min="4098" max="4098" width="16.25" style="1" customWidth="1"/>
    <col min="4099" max="4099" width="19.375" style="1" customWidth="1"/>
    <col min="4100" max="4100" width="22" style="1" customWidth="1"/>
    <col min="4101" max="4104" width="9" style="1"/>
    <col min="4105" max="4107" width="13.5" style="1" customWidth="1"/>
    <col min="4108" max="4108" width="14.875" style="1" customWidth="1"/>
    <col min="4109" max="4353" width="9" style="1"/>
    <col min="4354" max="4354" width="16.25" style="1" customWidth="1"/>
    <col min="4355" max="4355" width="19.375" style="1" customWidth="1"/>
    <col min="4356" max="4356" width="22" style="1" customWidth="1"/>
    <col min="4357" max="4360" width="9" style="1"/>
    <col min="4361" max="4363" width="13.5" style="1" customWidth="1"/>
    <col min="4364" max="4364" width="14.875" style="1" customWidth="1"/>
    <col min="4365" max="4609" width="9" style="1"/>
    <col min="4610" max="4610" width="16.25" style="1" customWidth="1"/>
    <col min="4611" max="4611" width="19.375" style="1" customWidth="1"/>
    <col min="4612" max="4612" width="22" style="1" customWidth="1"/>
    <col min="4613" max="4616" width="9" style="1"/>
    <col min="4617" max="4619" width="13.5" style="1" customWidth="1"/>
    <col min="4620" max="4620" width="14.875" style="1" customWidth="1"/>
    <col min="4621" max="4865" width="9" style="1"/>
    <col min="4866" max="4866" width="16.25" style="1" customWidth="1"/>
    <col min="4867" max="4867" width="19.375" style="1" customWidth="1"/>
    <col min="4868" max="4868" width="22" style="1" customWidth="1"/>
    <col min="4869" max="4872" width="9" style="1"/>
    <col min="4873" max="4875" width="13.5" style="1" customWidth="1"/>
    <col min="4876" max="4876" width="14.875" style="1" customWidth="1"/>
    <col min="4877" max="5121" width="9" style="1"/>
    <col min="5122" max="5122" width="16.25" style="1" customWidth="1"/>
    <col min="5123" max="5123" width="19.375" style="1" customWidth="1"/>
    <col min="5124" max="5124" width="22" style="1" customWidth="1"/>
    <col min="5125" max="5128" width="9" style="1"/>
    <col min="5129" max="5131" width="13.5" style="1" customWidth="1"/>
    <col min="5132" max="5132" width="14.875" style="1" customWidth="1"/>
    <col min="5133" max="5377" width="9" style="1"/>
    <col min="5378" max="5378" width="16.25" style="1" customWidth="1"/>
    <col min="5379" max="5379" width="19.375" style="1" customWidth="1"/>
    <col min="5380" max="5380" width="22" style="1" customWidth="1"/>
    <col min="5381" max="5384" width="9" style="1"/>
    <col min="5385" max="5387" width="13.5" style="1" customWidth="1"/>
    <col min="5388" max="5388" width="14.875" style="1" customWidth="1"/>
    <col min="5389" max="5633" width="9" style="1"/>
    <col min="5634" max="5634" width="16.25" style="1" customWidth="1"/>
    <col min="5635" max="5635" width="19.375" style="1" customWidth="1"/>
    <col min="5636" max="5636" width="22" style="1" customWidth="1"/>
    <col min="5637" max="5640" width="9" style="1"/>
    <col min="5641" max="5643" width="13.5" style="1" customWidth="1"/>
    <col min="5644" max="5644" width="14.875" style="1" customWidth="1"/>
    <col min="5645" max="5889" width="9" style="1"/>
    <col min="5890" max="5890" width="16.25" style="1" customWidth="1"/>
    <col min="5891" max="5891" width="19.375" style="1" customWidth="1"/>
    <col min="5892" max="5892" width="22" style="1" customWidth="1"/>
    <col min="5893" max="5896" width="9" style="1"/>
    <col min="5897" max="5899" width="13.5" style="1" customWidth="1"/>
    <col min="5900" max="5900" width="14.875" style="1" customWidth="1"/>
    <col min="5901" max="6145" width="9" style="1"/>
    <col min="6146" max="6146" width="16.25" style="1" customWidth="1"/>
    <col min="6147" max="6147" width="19.375" style="1" customWidth="1"/>
    <col min="6148" max="6148" width="22" style="1" customWidth="1"/>
    <col min="6149" max="6152" width="9" style="1"/>
    <col min="6153" max="6155" width="13.5" style="1" customWidth="1"/>
    <col min="6156" max="6156" width="14.875" style="1" customWidth="1"/>
    <col min="6157" max="6401" width="9" style="1"/>
    <col min="6402" max="6402" width="16.25" style="1" customWidth="1"/>
    <col min="6403" max="6403" width="19.375" style="1" customWidth="1"/>
    <col min="6404" max="6404" width="22" style="1" customWidth="1"/>
    <col min="6405" max="6408" width="9" style="1"/>
    <col min="6409" max="6411" width="13.5" style="1" customWidth="1"/>
    <col min="6412" max="6412" width="14.875" style="1" customWidth="1"/>
    <col min="6413" max="6657" width="9" style="1"/>
    <col min="6658" max="6658" width="16.25" style="1" customWidth="1"/>
    <col min="6659" max="6659" width="19.375" style="1" customWidth="1"/>
    <col min="6660" max="6660" width="22" style="1" customWidth="1"/>
    <col min="6661" max="6664" width="9" style="1"/>
    <col min="6665" max="6667" width="13.5" style="1" customWidth="1"/>
    <col min="6668" max="6668" width="14.875" style="1" customWidth="1"/>
    <col min="6669" max="6913" width="9" style="1"/>
    <col min="6914" max="6914" width="16.25" style="1" customWidth="1"/>
    <col min="6915" max="6915" width="19.375" style="1" customWidth="1"/>
    <col min="6916" max="6916" width="22" style="1" customWidth="1"/>
    <col min="6917" max="6920" width="9" style="1"/>
    <col min="6921" max="6923" width="13.5" style="1" customWidth="1"/>
    <col min="6924" max="6924" width="14.875" style="1" customWidth="1"/>
    <col min="6925" max="7169" width="9" style="1"/>
    <col min="7170" max="7170" width="16.25" style="1" customWidth="1"/>
    <col min="7171" max="7171" width="19.375" style="1" customWidth="1"/>
    <col min="7172" max="7172" width="22" style="1" customWidth="1"/>
    <col min="7173" max="7176" width="9" style="1"/>
    <col min="7177" max="7179" width="13.5" style="1" customWidth="1"/>
    <col min="7180" max="7180" width="14.875" style="1" customWidth="1"/>
    <col min="7181" max="7425" width="9" style="1"/>
    <col min="7426" max="7426" width="16.25" style="1" customWidth="1"/>
    <col min="7427" max="7427" width="19.375" style="1" customWidth="1"/>
    <col min="7428" max="7428" width="22" style="1" customWidth="1"/>
    <col min="7429" max="7432" width="9" style="1"/>
    <col min="7433" max="7435" width="13.5" style="1" customWidth="1"/>
    <col min="7436" max="7436" width="14.875" style="1" customWidth="1"/>
    <col min="7437" max="7681" width="9" style="1"/>
    <col min="7682" max="7682" width="16.25" style="1" customWidth="1"/>
    <col min="7683" max="7683" width="19.375" style="1" customWidth="1"/>
    <col min="7684" max="7684" width="22" style="1" customWidth="1"/>
    <col min="7685" max="7688" width="9" style="1"/>
    <col min="7689" max="7691" width="13.5" style="1" customWidth="1"/>
    <col min="7692" max="7692" width="14.875" style="1" customWidth="1"/>
    <col min="7693" max="7937" width="9" style="1"/>
    <col min="7938" max="7938" width="16.25" style="1" customWidth="1"/>
    <col min="7939" max="7939" width="19.375" style="1" customWidth="1"/>
    <col min="7940" max="7940" width="22" style="1" customWidth="1"/>
    <col min="7941" max="7944" width="9" style="1"/>
    <col min="7945" max="7947" width="13.5" style="1" customWidth="1"/>
    <col min="7948" max="7948" width="14.875" style="1" customWidth="1"/>
    <col min="7949" max="8193" width="9" style="1"/>
    <col min="8194" max="8194" width="16.25" style="1" customWidth="1"/>
    <col min="8195" max="8195" width="19.375" style="1" customWidth="1"/>
    <col min="8196" max="8196" width="22" style="1" customWidth="1"/>
    <col min="8197" max="8200" width="9" style="1"/>
    <col min="8201" max="8203" width="13.5" style="1" customWidth="1"/>
    <col min="8204" max="8204" width="14.875" style="1" customWidth="1"/>
    <col min="8205" max="8449" width="9" style="1"/>
    <col min="8450" max="8450" width="16.25" style="1" customWidth="1"/>
    <col min="8451" max="8451" width="19.375" style="1" customWidth="1"/>
    <col min="8452" max="8452" width="22" style="1" customWidth="1"/>
    <col min="8453" max="8456" width="9" style="1"/>
    <col min="8457" max="8459" width="13.5" style="1" customWidth="1"/>
    <col min="8460" max="8460" width="14.875" style="1" customWidth="1"/>
    <col min="8461" max="8705" width="9" style="1"/>
    <col min="8706" max="8706" width="16.25" style="1" customWidth="1"/>
    <col min="8707" max="8707" width="19.375" style="1" customWidth="1"/>
    <col min="8708" max="8708" width="22" style="1" customWidth="1"/>
    <col min="8709" max="8712" width="9" style="1"/>
    <col min="8713" max="8715" width="13.5" style="1" customWidth="1"/>
    <col min="8716" max="8716" width="14.875" style="1" customWidth="1"/>
    <col min="8717" max="8961" width="9" style="1"/>
    <col min="8962" max="8962" width="16.25" style="1" customWidth="1"/>
    <col min="8963" max="8963" width="19.375" style="1" customWidth="1"/>
    <col min="8964" max="8964" width="22" style="1" customWidth="1"/>
    <col min="8965" max="8968" width="9" style="1"/>
    <col min="8969" max="8971" width="13.5" style="1" customWidth="1"/>
    <col min="8972" max="8972" width="14.875" style="1" customWidth="1"/>
    <col min="8973" max="9217" width="9" style="1"/>
    <col min="9218" max="9218" width="16.25" style="1" customWidth="1"/>
    <col min="9219" max="9219" width="19.375" style="1" customWidth="1"/>
    <col min="9220" max="9220" width="22" style="1" customWidth="1"/>
    <col min="9221" max="9224" width="9" style="1"/>
    <col min="9225" max="9227" width="13.5" style="1" customWidth="1"/>
    <col min="9228" max="9228" width="14.875" style="1" customWidth="1"/>
    <col min="9229" max="9473" width="9" style="1"/>
    <col min="9474" max="9474" width="16.25" style="1" customWidth="1"/>
    <col min="9475" max="9475" width="19.375" style="1" customWidth="1"/>
    <col min="9476" max="9476" width="22" style="1" customWidth="1"/>
    <col min="9477" max="9480" width="9" style="1"/>
    <col min="9481" max="9483" width="13.5" style="1" customWidth="1"/>
    <col min="9484" max="9484" width="14.875" style="1" customWidth="1"/>
    <col min="9485" max="9729" width="9" style="1"/>
    <col min="9730" max="9730" width="16.25" style="1" customWidth="1"/>
    <col min="9731" max="9731" width="19.375" style="1" customWidth="1"/>
    <col min="9732" max="9732" width="22" style="1" customWidth="1"/>
    <col min="9733" max="9736" width="9" style="1"/>
    <col min="9737" max="9739" width="13.5" style="1" customWidth="1"/>
    <col min="9740" max="9740" width="14.875" style="1" customWidth="1"/>
    <col min="9741" max="9985" width="9" style="1"/>
    <col min="9986" max="9986" width="16.25" style="1" customWidth="1"/>
    <col min="9987" max="9987" width="19.375" style="1" customWidth="1"/>
    <col min="9988" max="9988" width="22" style="1" customWidth="1"/>
    <col min="9989" max="9992" width="9" style="1"/>
    <col min="9993" max="9995" width="13.5" style="1" customWidth="1"/>
    <col min="9996" max="9996" width="14.875" style="1" customWidth="1"/>
    <col min="9997" max="10241" width="9" style="1"/>
    <col min="10242" max="10242" width="16.25" style="1" customWidth="1"/>
    <col min="10243" max="10243" width="19.375" style="1" customWidth="1"/>
    <col min="10244" max="10244" width="22" style="1" customWidth="1"/>
    <col min="10245" max="10248" width="9" style="1"/>
    <col min="10249" max="10251" width="13.5" style="1" customWidth="1"/>
    <col min="10252" max="10252" width="14.875" style="1" customWidth="1"/>
    <col min="10253" max="10497" width="9" style="1"/>
    <col min="10498" max="10498" width="16.25" style="1" customWidth="1"/>
    <col min="10499" max="10499" width="19.375" style="1" customWidth="1"/>
    <col min="10500" max="10500" width="22" style="1" customWidth="1"/>
    <col min="10501" max="10504" width="9" style="1"/>
    <col min="10505" max="10507" width="13.5" style="1" customWidth="1"/>
    <col min="10508" max="10508" width="14.875" style="1" customWidth="1"/>
    <col min="10509" max="10753" width="9" style="1"/>
    <col min="10754" max="10754" width="16.25" style="1" customWidth="1"/>
    <col min="10755" max="10755" width="19.375" style="1" customWidth="1"/>
    <col min="10756" max="10756" width="22" style="1" customWidth="1"/>
    <col min="10757" max="10760" width="9" style="1"/>
    <col min="10761" max="10763" width="13.5" style="1" customWidth="1"/>
    <col min="10764" max="10764" width="14.875" style="1" customWidth="1"/>
    <col min="10765" max="11009" width="9" style="1"/>
    <col min="11010" max="11010" width="16.25" style="1" customWidth="1"/>
    <col min="11011" max="11011" width="19.375" style="1" customWidth="1"/>
    <col min="11012" max="11012" width="22" style="1" customWidth="1"/>
    <col min="11013" max="11016" width="9" style="1"/>
    <col min="11017" max="11019" width="13.5" style="1" customWidth="1"/>
    <col min="11020" max="11020" width="14.875" style="1" customWidth="1"/>
    <col min="11021" max="11265" width="9" style="1"/>
    <col min="11266" max="11266" width="16.25" style="1" customWidth="1"/>
    <col min="11267" max="11267" width="19.375" style="1" customWidth="1"/>
    <col min="11268" max="11268" width="22" style="1" customWidth="1"/>
    <col min="11269" max="11272" width="9" style="1"/>
    <col min="11273" max="11275" width="13.5" style="1" customWidth="1"/>
    <col min="11276" max="11276" width="14.875" style="1" customWidth="1"/>
    <col min="11277" max="11521" width="9" style="1"/>
    <col min="11522" max="11522" width="16.25" style="1" customWidth="1"/>
    <col min="11523" max="11523" width="19.375" style="1" customWidth="1"/>
    <col min="11524" max="11524" width="22" style="1" customWidth="1"/>
    <col min="11525" max="11528" width="9" style="1"/>
    <col min="11529" max="11531" width="13.5" style="1" customWidth="1"/>
    <col min="11532" max="11532" width="14.875" style="1" customWidth="1"/>
    <col min="11533" max="11777" width="9" style="1"/>
    <col min="11778" max="11778" width="16.25" style="1" customWidth="1"/>
    <col min="11779" max="11779" width="19.375" style="1" customWidth="1"/>
    <col min="11780" max="11780" width="22" style="1" customWidth="1"/>
    <col min="11781" max="11784" width="9" style="1"/>
    <col min="11785" max="11787" width="13.5" style="1" customWidth="1"/>
    <col min="11788" max="11788" width="14.875" style="1" customWidth="1"/>
    <col min="11789" max="12033" width="9" style="1"/>
    <col min="12034" max="12034" width="16.25" style="1" customWidth="1"/>
    <col min="12035" max="12035" width="19.375" style="1" customWidth="1"/>
    <col min="12036" max="12036" width="22" style="1" customWidth="1"/>
    <col min="12037" max="12040" width="9" style="1"/>
    <col min="12041" max="12043" width="13.5" style="1" customWidth="1"/>
    <col min="12044" max="12044" width="14.875" style="1" customWidth="1"/>
    <col min="12045" max="12289" width="9" style="1"/>
    <col min="12290" max="12290" width="16.25" style="1" customWidth="1"/>
    <col min="12291" max="12291" width="19.375" style="1" customWidth="1"/>
    <col min="12292" max="12292" width="22" style="1" customWidth="1"/>
    <col min="12293" max="12296" width="9" style="1"/>
    <col min="12297" max="12299" width="13.5" style="1" customWidth="1"/>
    <col min="12300" max="12300" width="14.875" style="1" customWidth="1"/>
    <col min="12301" max="12545" width="9" style="1"/>
    <col min="12546" max="12546" width="16.25" style="1" customWidth="1"/>
    <col min="12547" max="12547" width="19.375" style="1" customWidth="1"/>
    <col min="12548" max="12548" width="22" style="1" customWidth="1"/>
    <col min="12549" max="12552" width="9" style="1"/>
    <col min="12553" max="12555" width="13.5" style="1" customWidth="1"/>
    <col min="12556" max="12556" width="14.875" style="1" customWidth="1"/>
    <col min="12557" max="12801" width="9" style="1"/>
    <col min="12802" max="12802" width="16.25" style="1" customWidth="1"/>
    <col min="12803" max="12803" width="19.375" style="1" customWidth="1"/>
    <col min="12804" max="12804" width="22" style="1" customWidth="1"/>
    <col min="12805" max="12808" width="9" style="1"/>
    <col min="12809" max="12811" width="13.5" style="1" customWidth="1"/>
    <col min="12812" max="12812" width="14.875" style="1" customWidth="1"/>
    <col min="12813" max="13057" width="9" style="1"/>
    <col min="13058" max="13058" width="16.25" style="1" customWidth="1"/>
    <col min="13059" max="13059" width="19.375" style="1" customWidth="1"/>
    <col min="13060" max="13060" width="22" style="1" customWidth="1"/>
    <col min="13061" max="13064" width="9" style="1"/>
    <col min="13065" max="13067" width="13.5" style="1" customWidth="1"/>
    <col min="13068" max="13068" width="14.875" style="1" customWidth="1"/>
    <col min="13069" max="13313" width="9" style="1"/>
    <col min="13314" max="13314" width="16.25" style="1" customWidth="1"/>
    <col min="13315" max="13315" width="19.375" style="1" customWidth="1"/>
    <col min="13316" max="13316" width="22" style="1" customWidth="1"/>
    <col min="13317" max="13320" width="9" style="1"/>
    <col min="13321" max="13323" width="13.5" style="1" customWidth="1"/>
    <col min="13324" max="13324" width="14.875" style="1" customWidth="1"/>
    <col min="13325" max="13569" width="9" style="1"/>
    <col min="13570" max="13570" width="16.25" style="1" customWidth="1"/>
    <col min="13571" max="13571" width="19.375" style="1" customWidth="1"/>
    <col min="13572" max="13572" width="22" style="1" customWidth="1"/>
    <col min="13573" max="13576" width="9" style="1"/>
    <col min="13577" max="13579" width="13.5" style="1" customWidth="1"/>
    <col min="13580" max="13580" width="14.875" style="1" customWidth="1"/>
    <col min="13581" max="13825" width="9" style="1"/>
    <col min="13826" max="13826" width="16.25" style="1" customWidth="1"/>
    <col min="13827" max="13827" width="19.375" style="1" customWidth="1"/>
    <col min="13828" max="13828" width="22" style="1" customWidth="1"/>
    <col min="13829" max="13832" width="9" style="1"/>
    <col min="13833" max="13835" width="13.5" style="1" customWidth="1"/>
    <col min="13836" max="13836" width="14.875" style="1" customWidth="1"/>
    <col min="13837" max="14081" width="9" style="1"/>
    <col min="14082" max="14082" width="16.25" style="1" customWidth="1"/>
    <col min="14083" max="14083" width="19.375" style="1" customWidth="1"/>
    <col min="14084" max="14084" width="22" style="1" customWidth="1"/>
    <col min="14085" max="14088" width="9" style="1"/>
    <col min="14089" max="14091" width="13.5" style="1" customWidth="1"/>
    <col min="14092" max="14092" width="14.875" style="1" customWidth="1"/>
    <col min="14093" max="14337" width="9" style="1"/>
    <col min="14338" max="14338" width="16.25" style="1" customWidth="1"/>
    <col min="14339" max="14339" width="19.375" style="1" customWidth="1"/>
    <col min="14340" max="14340" width="22" style="1" customWidth="1"/>
    <col min="14341" max="14344" width="9" style="1"/>
    <col min="14345" max="14347" width="13.5" style="1" customWidth="1"/>
    <col min="14348" max="14348" width="14.875" style="1" customWidth="1"/>
    <col min="14349" max="14593" width="9" style="1"/>
    <col min="14594" max="14594" width="16.25" style="1" customWidth="1"/>
    <col min="14595" max="14595" width="19.375" style="1" customWidth="1"/>
    <col min="14596" max="14596" width="22" style="1" customWidth="1"/>
    <col min="14597" max="14600" width="9" style="1"/>
    <col min="14601" max="14603" width="13.5" style="1" customWidth="1"/>
    <col min="14604" max="14604" width="14.875" style="1" customWidth="1"/>
    <col min="14605" max="14849" width="9" style="1"/>
    <col min="14850" max="14850" width="16.25" style="1" customWidth="1"/>
    <col min="14851" max="14851" width="19.375" style="1" customWidth="1"/>
    <col min="14852" max="14852" width="22" style="1" customWidth="1"/>
    <col min="14853" max="14856" width="9" style="1"/>
    <col min="14857" max="14859" width="13.5" style="1" customWidth="1"/>
    <col min="14860" max="14860" width="14.875" style="1" customWidth="1"/>
    <col min="14861" max="15105" width="9" style="1"/>
    <col min="15106" max="15106" width="16.25" style="1" customWidth="1"/>
    <col min="15107" max="15107" width="19.375" style="1" customWidth="1"/>
    <col min="15108" max="15108" width="22" style="1" customWidth="1"/>
    <col min="15109" max="15112" width="9" style="1"/>
    <col min="15113" max="15115" width="13.5" style="1" customWidth="1"/>
    <col min="15116" max="15116" width="14.875" style="1" customWidth="1"/>
    <col min="15117" max="15361" width="9" style="1"/>
    <col min="15362" max="15362" width="16.25" style="1" customWidth="1"/>
    <col min="15363" max="15363" width="19.375" style="1" customWidth="1"/>
    <col min="15364" max="15364" width="22" style="1" customWidth="1"/>
    <col min="15365" max="15368" width="9" style="1"/>
    <col min="15369" max="15371" width="13.5" style="1" customWidth="1"/>
    <col min="15372" max="15372" width="14.875" style="1" customWidth="1"/>
    <col min="15373" max="15617" width="9" style="1"/>
    <col min="15618" max="15618" width="16.25" style="1" customWidth="1"/>
    <col min="15619" max="15619" width="19.375" style="1" customWidth="1"/>
    <col min="15620" max="15620" width="22" style="1" customWidth="1"/>
    <col min="15621" max="15624" width="9" style="1"/>
    <col min="15625" max="15627" width="13.5" style="1" customWidth="1"/>
    <col min="15628" max="15628" width="14.875" style="1" customWidth="1"/>
    <col min="15629" max="15873" width="9" style="1"/>
    <col min="15874" max="15874" width="16.25" style="1" customWidth="1"/>
    <col min="15875" max="15875" width="19.375" style="1" customWidth="1"/>
    <col min="15876" max="15876" width="22" style="1" customWidth="1"/>
    <col min="15877" max="15880" width="9" style="1"/>
    <col min="15881" max="15883" width="13.5" style="1" customWidth="1"/>
    <col min="15884" max="15884" width="14.875" style="1" customWidth="1"/>
    <col min="15885" max="16129" width="9" style="1"/>
    <col min="16130" max="16130" width="16.25" style="1" customWidth="1"/>
    <col min="16131" max="16131" width="19.375" style="1" customWidth="1"/>
    <col min="16132" max="16132" width="22" style="1" customWidth="1"/>
    <col min="16133" max="16136" width="9" style="1"/>
    <col min="16137" max="16139" width="13.5" style="1" customWidth="1"/>
    <col min="16140" max="16140" width="14.875" style="1" customWidth="1"/>
    <col min="16141" max="16384" width="9" style="1"/>
  </cols>
  <sheetData>
    <row r="1" spans="2:15" ht="81" customHeight="1" x14ac:dyDescent="0.25">
      <c r="I1" s="74" t="s">
        <v>85</v>
      </c>
      <c r="J1" s="75"/>
      <c r="K1" s="75"/>
      <c r="L1" s="75"/>
    </row>
    <row r="2" spans="2:15" ht="71.25" customHeight="1" x14ac:dyDescent="0.25">
      <c r="B2" s="52"/>
      <c r="C2" s="52"/>
      <c r="D2" s="52"/>
      <c r="E2" s="52"/>
      <c r="F2" s="52"/>
      <c r="G2" s="52"/>
      <c r="H2" s="52"/>
      <c r="I2" s="76" t="s">
        <v>69</v>
      </c>
      <c r="J2" s="76"/>
      <c r="K2" s="76"/>
      <c r="L2" s="76"/>
    </row>
    <row r="3" spans="2:15" ht="41.25" customHeight="1" x14ac:dyDescent="0.25">
      <c r="B3" s="77" t="s">
        <v>33</v>
      </c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2:15" x14ac:dyDescent="0.25">
      <c r="B4" s="49"/>
      <c r="C4" s="49"/>
      <c r="D4" s="49"/>
      <c r="E4" s="49"/>
      <c r="F4" s="49"/>
      <c r="G4" s="49"/>
      <c r="H4" s="49"/>
      <c r="I4" s="70"/>
      <c r="J4" s="70"/>
      <c r="K4" s="70"/>
      <c r="L4" s="49"/>
    </row>
    <row r="5" spans="2:15" x14ac:dyDescent="0.25">
      <c r="B5" s="49"/>
      <c r="C5" s="49"/>
      <c r="D5" s="49"/>
      <c r="E5" s="49"/>
      <c r="F5" s="49"/>
      <c r="G5" s="49"/>
      <c r="H5" s="49"/>
      <c r="I5" s="71"/>
      <c r="J5" s="71"/>
      <c r="K5" s="71"/>
      <c r="L5" s="52" t="s">
        <v>2</v>
      </c>
    </row>
    <row r="6" spans="2:15" ht="18.75" customHeight="1" x14ac:dyDescent="0.25">
      <c r="B6" s="78" t="s">
        <v>15</v>
      </c>
      <c r="C6" s="78" t="s">
        <v>16</v>
      </c>
      <c r="D6" s="78" t="s">
        <v>17</v>
      </c>
      <c r="E6" s="78" t="s">
        <v>5</v>
      </c>
      <c r="F6" s="78"/>
      <c r="G6" s="78"/>
      <c r="H6" s="78"/>
      <c r="I6" s="78"/>
      <c r="J6" s="78"/>
      <c r="K6" s="78"/>
      <c r="L6" s="78"/>
    </row>
    <row r="7" spans="2:15" ht="79.5" customHeight="1" x14ac:dyDescent="0.25">
      <c r="B7" s="78"/>
      <c r="C7" s="78"/>
      <c r="D7" s="78"/>
      <c r="E7" s="50" t="s">
        <v>7</v>
      </c>
      <c r="F7" s="50" t="s">
        <v>18</v>
      </c>
      <c r="G7" s="50" t="s">
        <v>8</v>
      </c>
      <c r="H7" s="50" t="s">
        <v>9</v>
      </c>
      <c r="I7" s="50">
        <v>2025</v>
      </c>
      <c r="J7" s="73">
        <v>2026</v>
      </c>
      <c r="K7" s="73">
        <v>2027</v>
      </c>
      <c r="L7" s="50" t="s">
        <v>6</v>
      </c>
    </row>
    <row r="8" spans="2:15" ht="48" customHeight="1" x14ac:dyDescent="0.25">
      <c r="B8" s="80" t="s">
        <v>19</v>
      </c>
      <c r="C8" s="80" t="s">
        <v>20</v>
      </c>
      <c r="D8" s="2" t="s">
        <v>21</v>
      </c>
      <c r="E8" s="3" t="s">
        <v>10</v>
      </c>
      <c r="F8" s="3" t="s">
        <v>10</v>
      </c>
      <c r="G8" s="3" t="s">
        <v>10</v>
      </c>
      <c r="H8" s="3" t="s">
        <v>10</v>
      </c>
      <c r="I8" s="57">
        <v>1858018.28</v>
      </c>
      <c r="J8" s="57">
        <v>1621942.7660000001</v>
      </c>
      <c r="K8" s="57">
        <v>1576775.02</v>
      </c>
      <c r="L8" s="57">
        <f>I8+J8+K8</f>
        <v>5056736.0659999996</v>
      </c>
    </row>
    <row r="9" spans="2:15" x14ac:dyDescent="0.25">
      <c r="B9" s="81"/>
      <c r="C9" s="81"/>
      <c r="D9" s="2" t="s">
        <v>11</v>
      </c>
      <c r="E9" s="4"/>
      <c r="F9" s="4"/>
      <c r="G9" s="4"/>
      <c r="H9" s="4"/>
      <c r="I9" s="57"/>
      <c r="J9" s="57"/>
      <c r="K9" s="57"/>
      <c r="L9" s="57"/>
    </row>
    <row r="10" spans="2:15" ht="31.5" x14ac:dyDescent="0.25">
      <c r="B10" s="81"/>
      <c r="C10" s="81"/>
      <c r="D10" s="54" t="s">
        <v>75</v>
      </c>
      <c r="E10" s="5" t="s">
        <v>22</v>
      </c>
      <c r="F10" s="3" t="s">
        <v>10</v>
      </c>
      <c r="G10" s="3" t="s">
        <v>10</v>
      </c>
      <c r="H10" s="3" t="s">
        <v>10</v>
      </c>
      <c r="I10" s="57">
        <v>1659159.341</v>
      </c>
      <c r="J10" s="57">
        <v>1526600.32</v>
      </c>
      <c r="K10" s="57">
        <v>1561975.02</v>
      </c>
      <c r="L10" s="57">
        <f t="shared" ref="L10:L15" si="0">SUM(I10:K10)</f>
        <v>4747734.6809999999</v>
      </c>
      <c r="O10" s="6"/>
    </row>
    <row r="11" spans="2:15" ht="31.5" x14ac:dyDescent="0.25">
      <c r="B11" s="81"/>
      <c r="C11" s="81"/>
      <c r="D11" s="54" t="s">
        <v>77</v>
      </c>
      <c r="E11" s="5" t="s">
        <v>23</v>
      </c>
      <c r="F11" s="3" t="s">
        <v>10</v>
      </c>
      <c r="G11" s="3" t="s">
        <v>10</v>
      </c>
      <c r="H11" s="3" t="s">
        <v>10</v>
      </c>
      <c r="I11" s="57">
        <v>184058.93900000001</v>
      </c>
      <c r="J11" s="57">
        <v>44542.446000000004</v>
      </c>
      <c r="K11" s="57">
        <v>0</v>
      </c>
      <c r="L11" s="57">
        <f t="shared" si="0"/>
        <v>228601.38500000001</v>
      </c>
    </row>
    <row r="12" spans="2:15" ht="31.5" x14ac:dyDescent="0.25">
      <c r="B12" s="81"/>
      <c r="C12" s="81"/>
      <c r="D12" s="55" t="s">
        <v>78</v>
      </c>
      <c r="E12" s="5" t="s">
        <v>24</v>
      </c>
      <c r="F12" s="3" t="s">
        <v>10</v>
      </c>
      <c r="G12" s="3" t="s">
        <v>10</v>
      </c>
      <c r="H12" s="3" t="s">
        <v>10</v>
      </c>
      <c r="I12" s="57">
        <v>0</v>
      </c>
      <c r="J12" s="57">
        <v>0</v>
      </c>
      <c r="K12" s="57">
        <v>0</v>
      </c>
      <c r="L12" s="57">
        <f t="shared" si="0"/>
        <v>0</v>
      </c>
    </row>
    <row r="13" spans="2:15" ht="47.25" x14ac:dyDescent="0.25">
      <c r="B13" s="81"/>
      <c r="C13" s="81"/>
      <c r="D13" s="55" t="s">
        <v>76</v>
      </c>
      <c r="E13" s="5" t="s">
        <v>25</v>
      </c>
      <c r="F13" s="3" t="s">
        <v>10</v>
      </c>
      <c r="G13" s="3" t="s">
        <v>10</v>
      </c>
      <c r="H13" s="3" t="s">
        <v>10</v>
      </c>
      <c r="I13" s="57">
        <v>0</v>
      </c>
      <c r="J13" s="57">
        <v>0</v>
      </c>
      <c r="K13" s="57">
        <v>0</v>
      </c>
      <c r="L13" s="57">
        <f t="shared" si="0"/>
        <v>0</v>
      </c>
    </row>
    <row r="14" spans="2:15" ht="41.25" customHeight="1" x14ac:dyDescent="0.25">
      <c r="B14" s="81"/>
      <c r="C14" s="81"/>
      <c r="D14" s="8" t="s">
        <v>26</v>
      </c>
      <c r="E14" s="5" t="s">
        <v>27</v>
      </c>
      <c r="F14" s="3" t="s">
        <v>10</v>
      </c>
      <c r="G14" s="3" t="s">
        <v>10</v>
      </c>
      <c r="H14" s="3" t="s">
        <v>10</v>
      </c>
      <c r="I14" s="19">
        <v>14500</v>
      </c>
      <c r="J14" s="19">
        <v>14500</v>
      </c>
      <c r="K14" s="19">
        <v>14500</v>
      </c>
      <c r="L14" s="57">
        <f t="shared" si="0"/>
        <v>43500</v>
      </c>
      <c r="M14" s="9"/>
      <c r="N14" s="6"/>
    </row>
    <row r="15" spans="2:15" x14ac:dyDescent="0.25">
      <c r="B15" s="79" t="s">
        <v>0</v>
      </c>
      <c r="C15" s="79" t="s">
        <v>28</v>
      </c>
      <c r="D15" s="10" t="s">
        <v>21</v>
      </c>
      <c r="E15" s="11" t="s">
        <v>10</v>
      </c>
      <c r="F15" s="11" t="s">
        <v>10</v>
      </c>
      <c r="G15" s="11" t="s">
        <v>10</v>
      </c>
      <c r="H15" s="11" t="s">
        <v>10</v>
      </c>
      <c r="I15" s="19">
        <v>1745894.588</v>
      </c>
      <c r="J15" s="19">
        <v>1514362.409</v>
      </c>
      <c r="K15" s="19">
        <v>1469194.6629999999</v>
      </c>
      <c r="L15" s="57">
        <f t="shared" si="0"/>
        <v>4729451.66</v>
      </c>
    </row>
    <row r="16" spans="2:15" x14ac:dyDescent="0.25">
      <c r="B16" s="79"/>
      <c r="C16" s="79"/>
      <c r="D16" s="10" t="s">
        <v>11</v>
      </c>
      <c r="E16" s="12"/>
      <c r="F16" s="12"/>
      <c r="G16" s="12"/>
      <c r="H16" s="12"/>
      <c r="I16" s="19"/>
      <c r="J16" s="19"/>
      <c r="K16" s="19"/>
      <c r="L16" s="19"/>
    </row>
    <row r="17" spans="2:12" ht="31.5" x14ac:dyDescent="0.25">
      <c r="B17" s="79"/>
      <c r="C17" s="79"/>
      <c r="D17" s="55" t="s">
        <v>75</v>
      </c>
      <c r="E17" s="13" t="s">
        <v>22</v>
      </c>
      <c r="F17" s="11" t="s">
        <v>10</v>
      </c>
      <c r="G17" s="11" t="s">
        <v>10</v>
      </c>
      <c r="H17" s="11" t="s">
        <v>10</v>
      </c>
      <c r="I17" s="19">
        <v>1547335.649</v>
      </c>
      <c r="J17" s="19">
        <v>1455319.963</v>
      </c>
      <c r="K17" s="19">
        <v>1454694.6629999999</v>
      </c>
      <c r="L17" s="57">
        <f t="shared" ref="L17:L21" si="1">SUM(I17:K17)</f>
        <v>4457350.2749999994</v>
      </c>
    </row>
    <row r="18" spans="2:12" ht="45" customHeight="1" x14ac:dyDescent="0.25">
      <c r="B18" s="79"/>
      <c r="C18" s="79"/>
      <c r="D18" s="55" t="s">
        <v>76</v>
      </c>
      <c r="E18" s="13" t="s">
        <v>25</v>
      </c>
      <c r="F18" s="11" t="s">
        <v>10</v>
      </c>
      <c r="G18" s="11" t="s">
        <v>10</v>
      </c>
      <c r="H18" s="11" t="s">
        <v>10</v>
      </c>
      <c r="I18" s="19">
        <v>0</v>
      </c>
      <c r="J18" s="19">
        <v>0</v>
      </c>
      <c r="K18" s="19">
        <v>0</v>
      </c>
      <c r="L18" s="57">
        <f t="shared" si="1"/>
        <v>0</v>
      </c>
    </row>
    <row r="19" spans="2:12" x14ac:dyDescent="0.25">
      <c r="B19" s="79"/>
      <c r="C19" s="79"/>
      <c r="D19" s="7" t="s">
        <v>26</v>
      </c>
      <c r="E19" s="5" t="s">
        <v>27</v>
      </c>
      <c r="F19" s="11" t="s">
        <v>10</v>
      </c>
      <c r="G19" s="11" t="s">
        <v>10</v>
      </c>
      <c r="H19" s="11" t="s">
        <v>10</v>
      </c>
      <c r="I19" s="19">
        <v>14500</v>
      </c>
      <c r="J19" s="19">
        <v>14500</v>
      </c>
      <c r="K19" s="19">
        <v>14500</v>
      </c>
      <c r="L19" s="57">
        <f t="shared" si="1"/>
        <v>43500</v>
      </c>
    </row>
    <row r="20" spans="2:12" ht="31.5" x14ac:dyDescent="0.25">
      <c r="B20" s="79"/>
      <c r="C20" s="79"/>
      <c r="D20" s="55" t="s">
        <v>78</v>
      </c>
      <c r="E20" s="13" t="s">
        <v>24</v>
      </c>
      <c r="F20" s="11" t="s">
        <v>10</v>
      </c>
      <c r="G20" s="11" t="s">
        <v>10</v>
      </c>
      <c r="H20" s="11" t="s">
        <v>10</v>
      </c>
      <c r="I20" s="19">
        <v>0</v>
      </c>
      <c r="J20" s="19">
        <v>0</v>
      </c>
      <c r="K20" s="19">
        <v>0</v>
      </c>
      <c r="L20" s="57">
        <f t="shared" si="1"/>
        <v>0</v>
      </c>
    </row>
    <row r="21" spans="2:12" ht="31.5" x14ac:dyDescent="0.25">
      <c r="B21" s="79"/>
      <c r="C21" s="79"/>
      <c r="D21" s="54" t="s">
        <v>77</v>
      </c>
      <c r="E21" s="13" t="s">
        <v>23</v>
      </c>
      <c r="F21" s="11" t="s">
        <v>10</v>
      </c>
      <c r="G21" s="11" t="s">
        <v>10</v>
      </c>
      <c r="H21" s="11" t="s">
        <v>10</v>
      </c>
      <c r="I21" s="19">
        <v>184058.93900000001</v>
      </c>
      <c r="J21" s="19">
        <v>44542.446000000004</v>
      </c>
      <c r="K21" s="19">
        <v>0</v>
      </c>
      <c r="L21" s="57">
        <f t="shared" si="1"/>
        <v>228601.38500000001</v>
      </c>
    </row>
    <row r="22" spans="2:12" ht="47.25" customHeight="1" x14ac:dyDescent="0.25">
      <c r="B22" s="82" t="s">
        <v>29</v>
      </c>
      <c r="C22" s="82" t="s">
        <v>30</v>
      </c>
      <c r="D22" s="10" t="s">
        <v>21</v>
      </c>
      <c r="E22" s="11" t="s">
        <v>10</v>
      </c>
      <c r="F22" s="11" t="s">
        <v>10</v>
      </c>
      <c r="G22" s="11" t="s">
        <v>10</v>
      </c>
      <c r="H22" s="11" t="s">
        <v>10</v>
      </c>
      <c r="I22" s="19">
        <f>I24+I25</f>
        <v>9100.1999999999989</v>
      </c>
      <c r="J22" s="19">
        <f t="shared" ref="J22:L22" si="2">J24+J25</f>
        <v>8108.9999999999991</v>
      </c>
      <c r="K22" s="19">
        <f t="shared" si="2"/>
        <v>8108.9999999999991</v>
      </c>
      <c r="L22" s="19">
        <f t="shared" si="2"/>
        <v>25318.199999999997</v>
      </c>
    </row>
    <row r="23" spans="2:12" x14ac:dyDescent="0.25">
      <c r="B23" s="83"/>
      <c r="C23" s="83"/>
      <c r="D23" s="10" t="s">
        <v>11</v>
      </c>
      <c r="E23" s="12"/>
      <c r="F23" s="12"/>
      <c r="G23" s="12"/>
      <c r="H23" s="12"/>
      <c r="I23" s="19"/>
      <c r="J23" s="19"/>
      <c r="K23" s="19"/>
      <c r="L23" s="19"/>
    </row>
    <row r="24" spans="2:12" ht="75.75" customHeight="1" x14ac:dyDescent="0.25">
      <c r="B24" s="83"/>
      <c r="C24" s="83"/>
      <c r="D24" s="55" t="s">
        <v>75</v>
      </c>
      <c r="E24" s="13" t="s">
        <v>22</v>
      </c>
      <c r="F24" s="11" t="s">
        <v>10</v>
      </c>
      <c r="G24" s="11" t="s">
        <v>10</v>
      </c>
      <c r="H24" s="11" t="s">
        <v>10</v>
      </c>
      <c r="I24" s="19">
        <f>'пр 2 к ПП 2'!H35</f>
        <v>8800.1999999999989</v>
      </c>
      <c r="J24" s="19">
        <f>'пр 2 к ПП 2'!I35</f>
        <v>7808.9999999999991</v>
      </c>
      <c r="K24" s="19">
        <f>'пр 2 к ПП 2'!J35</f>
        <v>7808.9999999999991</v>
      </c>
      <c r="L24" s="57">
        <f>SUM(I24:K24)</f>
        <v>24418.199999999997</v>
      </c>
    </row>
    <row r="25" spans="2:12" ht="38.25" customHeight="1" x14ac:dyDescent="0.25">
      <c r="B25" s="84"/>
      <c r="C25" s="84"/>
      <c r="D25" s="8" t="s">
        <v>75</v>
      </c>
      <c r="E25" s="13" t="s">
        <v>22</v>
      </c>
      <c r="F25" s="11" t="s">
        <v>10</v>
      </c>
      <c r="G25" s="11" t="s">
        <v>10</v>
      </c>
      <c r="H25" s="11" t="s">
        <v>10</v>
      </c>
      <c r="I25" s="19">
        <f>'пр 2 к ПП 2'!H36</f>
        <v>300</v>
      </c>
      <c r="J25" s="19">
        <f>'пр 2 к ПП 2'!I36</f>
        <v>300</v>
      </c>
      <c r="K25" s="19">
        <f>'пр 2 к ПП 2'!J36</f>
        <v>300</v>
      </c>
      <c r="L25" s="57">
        <f>SUM(I25:K25)</f>
        <v>900</v>
      </c>
    </row>
    <row r="26" spans="2:12" x14ac:dyDescent="0.25">
      <c r="B26" s="79" t="s">
        <v>31</v>
      </c>
      <c r="C26" s="79" t="s">
        <v>32</v>
      </c>
      <c r="D26" s="10" t="s">
        <v>21</v>
      </c>
      <c r="E26" s="11" t="s">
        <v>10</v>
      </c>
      <c r="F26" s="11" t="s">
        <v>10</v>
      </c>
      <c r="G26" s="11" t="s">
        <v>10</v>
      </c>
      <c r="H26" s="11" t="s">
        <v>10</v>
      </c>
      <c r="I26" s="19">
        <v>103023.492</v>
      </c>
      <c r="J26" s="19">
        <f t="shared" ref="J26:L26" si="3">J28</f>
        <v>99471.357000000004</v>
      </c>
      <c r="K26" s="19">
        <f t="shared" si="3"/>
        <v>99471.357000000004</v>
      </c>
      <c r="L26" s="19">
        <f t="shared" si="3"/>
        <v>301966.20600000001</v>
      </c>
    </row>
    <row r="27" spans="2:12" x14ac:dyDescent="0.25">
      <c r="B27" s="79"/>
      <c r="C27" s="79"/>
      <c r="D27" s="10" t="s">
        <v>11</v>
      </c>
      <c r="E27" s="12"/>
      <c r="F27" s="12"/>
      <c r="G27" s="12"/>
      <c r="H27" s="12"/>
      <c r="I27" s="19"/>
      <c r="J27" s="19"/>
      <c r="K27" s="19"/>
      <c r="L27" s="57"/>
    </row>
    <row r="28" spans="2:12" ht="31.5" x14ac:dyDescent="0.25">
      <c r="B28" s="79"/>
      <c r="C28" s="79"/>
      <c r="D28" s="55" t="s">
        <v>75</v>
      </c>
      <c r="E28" s="13" t="s">
        <v>22</v>
      </c>
      <c r="F28" s="11" t="s">
        <v>10</v>
      </c>
      <c r="G28" s="11" t="s">
        <v>10</v>
      </c>
      <c r="H28" s="11" t="s">
        <v>10</v>
      </c>
      <c r="I28" s="19">
        <v>103023.492</v>
      </c>
      <c r="J28" s="19">
        <v>99471.357000000004</v>
      </c>
      <c r="K28" s="19">
        <v>99471.357000000004</v>
      </c>
      <c r="L28" s="57">
        <f>SUM(I28:K28)</f>
        <v>301966.20600000001</v>
      </c>
    </row>
    <row r="29" spans="2:12" x14ac:dyDescent="0.25">
      <c r="B29" s="79" t="s">
        <v>73</v>
      </c>
      <c r="C29" s="79" t="s">
        <v>74</v>
      </c>
      <c r="D29" s="51" t="s">
        <v>21</v>
      </c>
      <c r="E29" s="11" t="s">
        <v>10</v>
      </c>
      <c r="F29" s="11" t="s">
        <v>10</v>
      </c>
      <c r="G29" s="11" t="s">
        <v>10</v>
      </c>
      <c r="H29" s="11" t="s">
        <v>10</v>
      </c>
      <c r="I29" s="19">
        <f>I32</f>
        <v>0</v>
      </c>
      <c r="J29" s="19">
        <f t="shared" ref="J29:L29" si="4">J32</f>
        <v>0</v>
      </c>
      <c r="K29" s="19">
        <f t="shared" si="4"/>
        <v>0</v>
      </c>
      <c r="L29" s="19">
        <f t="shared" si="4"/>
        <v>0</v>
      </c>
    </row>
    <row r="30" spans="2:12" x14ac:dyDescent="0.25">
      <c r="B30" s="79"/>
      <c r="C30" s="79"/>
      <c r="D30" s="51" t="s">
        <v>11</v>
      </c>
      <c r="E30" s="12"/>
      <c r="F30" s="12"/>
      <c r="G30" s="12"/>
      <c r="H30" s="12"/>
      <c r="I30" s="19"/>
      <c r="J30" s="19"/>
      <c r="K30" s="19"/>
      <c r="L30" s="57"/>
    </row>
    <row r="31" spans="2:12" ht="31.5" x14ac:dyDescent="0.25">
      <c r="B31" s="79"/>
      <c r="C31" s="79"/>
      <c r="D31" s="58" t="s">
        <v>75</v>
      </c>
      <c r="E31" s="13" t="s">
        <v>22</v>
      </c>
      <c r="F31" s="11" t="s">
        <v>10</v>
      </c>
      <c r="G31" s="11" t="s">
        <v>10</v>
      </c>
      <c r="H31" s="11" t="s">
        <v>10</v>
      </c>
      <c r="I31" s="19">
        <v>0</v>
      </c>
      <c r="J31" s="19">
        <v>0</v>
      </c>
      <c r="K31" s="19">
        <v>0</v>
      </c>
      <c r="L31" s="19">
        <f>I31+J31+K31</f>
        <v>0</v>
      </c>
    </row>
    <row r="32" spans="2:12" ht="31.5" x14ac:dyDescent="0.25">
      <c r="B32" s="79"/>
      <c r="C32" s="79"/>
      <c r="D32" s="54" t="s">
        <v>77</v>
      </c>
      <c r="E32" s="13" t="s">
        <v>23</v>
      </c>
      <c r="F32" s="11" t="s">
        <v>10</v>
      </c>
      <c r="G32" s="11" t="s">
        <v>10</v>
      </c>
      <c r="H32" s="11" t="s">
        <v>10</v>
      </c>
      <c r="I32" s="19">
        <v>0</v>
      </c>
      <c r="J32" s="19">
        <v>0</v>
      </c>
      <c r="K32" s="19">
        <v>0</v>
      </c>
      <c r="L32" s="19">
        <v>0</v>
      </c>
    </row>
  </sheetData>
  <mergeCells count="18">
    <mergeCell ref="B29:B32"/>
    <mergeCell ref="C29:C32"/>
    <mergeCell ref="B26:B28"/>
    <mergeCell ref="C26:C28"/>
    <mergeCell ref="B8:B14"/>
    <mergeCell ref="C8:C14"/>
    <mergeCell ref="B15:B21"/>
    <mergeCell ref="C15:C21"/>
    <mergeCell ref="B22:B25"/>
    <mergeCell ref="C22:C25"/>
    <mergeCell ref="I1:L1"/>
    <mergeCell ref="I2:L2"/>
    <mergeCell ref="B3:L3"/>
    <mergeCell ref="B6:B7"/>
    <mergeCell ref="C6:C7"/>
    <mergeCell ref="D6:D7"/>
    <mergeCell ref="E6:H6"/>
    <mergeCell ref="I6:L6"/>
  </mergeCells>
  <pageMargins left="1.1811023622047245" right="0.11811023622047245" top="0.78740157480314965" bottom="0.78740157480314965" header="0.31496062992125984" footer="0.31496062992125984"/>
  <pageSetup paperSize="9" scale="73" fitToHeight="2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4"/>
  <sheetViews>
    <sheetView view="pageBreakPreview" zoomScale="75" zoomScaleNormal="75" zoomScaleSheetLayoutView="75" workbookViewId="0">
      <pane ySplit="5" topLeftCell="A11" activePane="bottomLeft" state="frozen"/>
      <selection activeCell="H101" sqref="H101"/>
      <selection pane="bottomLeft" activeCell="B14" sqref="B14:B19"/>
    </sheetView>
  </sheetViews>
  <sheetFormatPr defaultRowHeight="15.75" x14ac:dyDescent="0.25"/>
  <cols>
    <col min="1" max="1" width="7.375" style="31" customWidth="1"/>
    <col min="2" max="2" width="62.375" style="14" customWidth="1"/>
    <col min="3" max="3" width="19" style="32" customWidth="1"/>
    <col min="4" max="4" width="9.5" style="32" customWidth="1"/>
    <col min="5" max="5" width="10.875" style="32" customWidth="1"/>
    <col min="6" max="6" width="15.125" style="32" customWidth="1"/>
    <col min="7" max="7" width="10.75" style="32" customWidth="1"/>
    <col min="8" max="9" width="13.875" style="14" customWidth="1"/>
    <col min="10" max="10" width="13.25" style="14" customWidth="1"/>
    <col min="11" max="11" width="17.5" style="14" customWidth="1"/>
    <col min="12" max="12" width="34.125" style="14" customWidth="1"/>
    <col min="13" max="13" width="7.125" style="14" hidden="1" customWidth="1"/>
    <col min="14" max="14" width="22.125" style="14" customWidth="1"/>
    <col min="15" max="256" width="9" style="14"/>
    <col min="257" max="257" width="7.375" style="14" customWidth="1"/>
    <col min="258" max="258" width="79.375" style="14" customWidth="1"/>
    <col min="259" max="259" width="19" style="14" customWidth="1"/>
    <col min="260" max="260" width="9.5" style="14" customWidth="1"/>
    <col min="261" max="261" width="10.875" style="14" customWidth="1"/>
    <col min="262" max="262" width="15.125" style="14" customWidth="1"/>
    <col min="263" max="263" width="10.75" style="14" customWidth="1"/>
    <col min="264" max="265" width="13.875" style="14" customWidth="1"/>
    <col min="266" max="266" width="13.25" style="14" customWidth="1"/>
    <col min="267" max="267" width="16.375" style="14" customWidth="1"/>
    <col min="268" max="268" width="34.125" style="14" customWidth="1"/>
    <col min="269" max="269" width="0" style="14" hidden="1" customWidth="1"/>
    <col min="270" max="270" width="22.125" style="14" customWidth="1"/>
    <col min="271" max="512" width="9" style="14"/>
    <col min="513" max="513" width="7.375" style="14" customWidth="1"/>
    <col min="514" max="514" width="79.375" style="14" customWidth="1"/>
    <col min="515" max="515" width="19" style="14" customWidth="1"/>
    <col min="516" max="516" width="9.5" style="14" customWidth="1"/>
    <col min="517" max="517" width="10.875" style="14" customWidth="1"/>
    <col min="518" max="518" width="15.125" style="14" customWidth="1"/>
    <col min="519" max="519" width="10.75" style="14" customWidth="1"/>
    <col min="520" max="521" width="13.875" style="14" customWidth="1"/>
    <col min="522" max="522" width="13.25" style="14" customWidth="1"/>
    <col min="523" max="523" width="16.375" style="14" customWidth="1"/>
    <col min="524" max="524" width="34.125" style="14" customWidth="1"/>
    <col min="525" max="525" width="0" style="14" hidden="1" customWidth="1"/>
    <col min="526" max="526" width="22.125" style="14" customWidth="1"/>
    <col min="527" max="768" width="9" style="14"/>
    <col min="769" max="769" width="7.375" style="14" customWidth="1"/>
    <col min="770" max="770" width="79.375" style="14" customWidth="1"/>
    <col min="771" max="771" width="19" style="14" customWidth="1"/>
    <col min="772" max="772" width="9.5" style="14" customWidth="1"/>
    <col min="773" max="773" width="10.875" style="14" customWidth="1"/>
    <col min="774" max="774" width="15.125" style="14" customWidth="1"/>
    <col min="775" max="775" width="10.75" style="14" customWidth="1"/>
    <col min="776" max="777" width="13.875" style="14" customWidth="1"/>
    <col min="778" max="778" width="13.25" style="14" customWidth="1"/>
    <col min="779" max="779" width="16.375" style="14" customWidth="1"/>
    <col min="780" max="780" width="34.125" style="14" customWidth="1"/>
    <col min="781" max="781" width="0" style="14" hidden="1" customWidth="1"/>
    <col min="782" max="782" width="22.125" style="14" customWidth="1"/>
    <col min="783" max="1024" width="9" style="14"/>
    <col min="1025" max="1025" width="7.375" style="14" customWidth="1"/>
    <col min="1026" max="1026" width="79.375" style="14" customWidth="1"/>
    <col min="1027" max="1027" width="19" style="14" customWidth="1"/>
    <col min="1028" max="1028" width="9.5" style="14" customWidth="1"/>
    <col min="1029" max="1029" width="10.875" style="14" customWidth="1"/>
    <col min="1030" max="1030" width="15.125" style="14" customWidth="1"/>
    <col min="1031" max="1031" width="10.75" style="14" customWidth="1"/>
    <col min="1032" max="1033" width="13.875" style="14" customWidth="1"/>
    <col min="1034" max="1034" width="13.25" style="14" customWidth="1"/>
    <col min="1035" max="1035" width="16.375" style="14" customWidth="1"/>
    <col min="1036" max="1036" width="34.125" style="14" customWidth="1"/>
    <col min="1037" max="1037" width="0" style="14" hidden="1" customWidth="1"/>
    <col min="1038" max="1038" width="22.125" style="14" customWidth="1"/>
    <col min="1039" max="1280" width="9" style="14"/>
    <col min="1281" max="1281" width="7.375" style="14" customWidth="1"/>
    <col min="1282" max="1282" width="79.375" style="14" customWidth="1"/>
    <col min="1283" max="1283" width="19" style="14" customWidth="1"/>
    <col min="1284" max="1284" width="9.5" style="14" customWidth="1"/>
    <col min="1285" max="1285" width="10.875" style="14" customWidth="1"/>
    <col min="1286" max="1286" width="15.125" style="14" customWidth="1"/>
    <col min="1287" max="1287" width="10.75" style="14" customWidth="1"/>
    <col min="1288" max="1289" width="13.875" style="14" customWidth="1"/>
    <col min="1290" max="1290" width="13.25" style="14" customWidth="1"/>
    <col min="1291" max="1291" width="16.375" style="14" customWidth="1"/>
    <col min="1292" max="1292" width="34.125" style="14" customWidth="1"/>
    <col min="1293" max="1293" width="0" style="14" hidden="1" customWidth="1"/>
    <col min="1294" max="1294" width="22.125" style="14" customWidth="1"/>
    <col min="1295" max="1536" width="9" style="14"/>
    <col min="1537" max="1537" width="7.375" style="14" customWidth="1"/>
    <col min="1538" max="1538" width="79.375" style="14" customWidth="1"/>
    <col min="1539" max="1539" width="19" style="14" customWidth="1"/>
    <col min="1540" max="1540" width="9.5" style="14" customWidth="1"/>
    <col min="1541" max="1541" width="10.875" style="14" customWidth="1"/>
    <col min="1542" max="1542" width="15.125" style="14" customWidth="1"/>
    <col min="1543" max="1543" width="10.75" style="14" customWidth="1"/>
    <col min="1544" max="1545" width="13.875" style="14" customWidth="1"/>
    <col min="1546" max="1546" width="13.25" style="14" customWidth="1"/>
    <col min="1547" max="1547" width="16.375" style="14" customWidth="1"/>
    <col min="1548" max="1548" width="34.125" style="14" customWidth="1"/>
    <col min="1549" max="1549" width="0" style="14" hidden="1" customWidth="1"/>
    <col min="1550" max="1550" width="22.125" style="14" customWidth="1"/>
    <col min="1551" max="1792" width="9" style="14"/>
    <col min="1793" max="1793" width="7.375" style="14" customWidth="1"/>
    <col min="1794" max="1794" width="79.375" style="14" customWidth="1"/>
    <col min="1795" max="1795" width="19" style="14" customWidth="1"/>
    <col min="1796" max="1796" width="9.5" style="14" customWidth="1"/>
    <col min="1797" max="1797" width="10.875" style="14" customWidth="1"/>
    <col min="1798" max="1798" width="15.125" style="14" customWidth="1"/>
    <col min="1799" max="1799" width="10.75" style="14" customWidth="1"/>
    <col min="1800" max="1801" width="13.875" style="14" customWidth="1"/>
    <col min="1802" max="1802" width="13.25" style="14" customWidth="1"/>
    <col min="1803" max="1803" width="16.375" style="14" customWidth="1"/>
    <col min="1804" max="1804" width="34.125" style="14" customWidth="1"/>
    <col min="1805" max="1805" width="0" style="14" hidden="1" customWidth="1"/>
    <col min="1806" max="1806" width="22.125" style="14" customWidth="1"/>
    <col min="1807" max="2048" width="9" style="14"/>
    <col min="2049" max="2049" width="7.375" style="14" customWidth="1"/>
    <col min="2050" max="2050" width="79.375" style="14" customWidth="1"/>
    <col min="2051" max="2051" width="19" style="14" customWidth="1"/>
    <col min="2052" max="2052" width="9.5" style="14" customWidth="1"/>
    <col min="2053" max="2053" width="10.875" style="14" customWidth="1"/>
    <col min="2054" max="2054" width="15.125" style="14" customWidth="1"/>
    <col min="2055" max="2055" width="10.75" style="14" customWidth="1"/>
    <col min="2056" max="2057" width="13.875" style="14" customWidth="1"/>
    <col min="2058" max="2058" width="13.25" style="14" customWidth="1"/>
    <col min="2059" max="2059" width="16.375" style="14" customWidth="1"/>
    <col min="2060" max="2060" width="34.125" style="14" customWidth="1"/>
    <col min="2061" max="2061" width="0" style="14" hidden="1" customWidth="1"/>
    <col min="2062" max="2062" width="22.125" style="14" customWidth="1"/>
    <col min="2063" max="2304" width="9" style="14"/>
    <col min="2305" max="2305" width="7.375" style="14" customWidth="1"/>
    <col min="2306" max="2306" width="79.375" style="14" customWidth="1"/>
    <col min="2307" max="2307" width="19" style="14" customWidth="1"/>
    <col min="2308" max="2308" width="9.5" style="14" customWidth="1"/>
    <col min="2309" max="2309" width="10.875" style="14" customWidth="1"/>
    <col min="2310" max="2310" width="15.125" style="14" customWidth="1"/>
    <col min="2311" max="2311" width="10.75" style="14" customWidth="1"/>
    <col min="2312" max="2313" width="13.875" style="14" customWidth="1"/>
    <col min="2314" max="2314" width="13.25" style="14" customWidth="1"/>
    <col min="2315" max="2315" width="16.375" style="14" customWidth="1"/>
    <col min="2316" max="2316" width="34.125" style="14" customWidth="1"/>
    <col min="2317" max="2317" width="0" style="14" hidden="1" customWidth="1"/>
    <col min="2318" max="2318" width="22.125" style="14" customWidth="1"/>
    <col min="2319" max="2560" width="9" style="14"/>
    <col min="2561" max="2561" width="7.375" style="14" customWidth="1"/>
    <col min="2562" max="2562" width="79.375" style="14" customWidth="1"/>
    <col min="2563" max="2563" width="19" style="14" customWidth="1"/>
    <col min="2564" max="2564" width="9.5" style="14" customWidth="1"/>
    <col min="2565" max="2565" width="10.875" style="14" customWidth="1"/>
    <col min="2566" max="2566" width="15.125" style="14" customWidth="1"/>
    <col min="2567" max="2567" width="10.75" style="14" customWidth="1"/>
    <col min="2568" max="2569" width="13.875" style="14" customWidth="1"/>
    <col min="2570" max="2570" width="13.25" style="14" customWidth="1"/>
    <col min="2571" max="2571" width="16.375" style="14" customWidth="1"/>
    <col min="2572" max="2572" width="34.125" style="14" customWidth="1"/>
    <col min="2573" max="2573" width="0" style="14" hidden="1" customWidth="1"/>
    <col min="2574" max="2574" width="22.125" style="14" customWidth="1"/>
    <col min="2575" max="2816" width="9" style="14"/>
    <col min="2817" max="2817" width="7.375" style="14" customWidth="1"/>
    <col min="2818" max="2818" width="79.375" style="14" customWidth="1"/>
    <col min="2819" max="2819" width="19" style="14" customWidth="1"/>
    <col min="2820" max="2820" width="9.5" style="14" customWidth="1"/>
    <col min="2821" max="2821" width="10.875" style="14" customWidth="1"/>
    <col min="2822" max="2822" width="15.125" style="14" customWidth="1"/>
    <col min="2823" max="2823" width="10.75" style="14" customWidth="1"/>
    <col min="2824" max="2825" width="13.875" style="14" customWidth="1"/>
    <col min="2826" max="2826" width="13.25" style="14" customWidth="1"/>
    <col min="2827" max="2827" width="16.375" style="14" customWidth="1"/>
    <col min="2828" max="2828" width="34.125" style="14" customWidth="1"/>
    <col min="2829" max="2829" width="0" style="14" hidden="1" customWidth="1"/>
    <col min="2830" max="2830" width="22.125" style="14" customWidth="1"/>
    <col min="2831" max="3072" width="9" style="14"/>
    <col min="3073" max="3073" width="7.375" style="14" customWidth="1"/>
    <col min="3074" max="3074" width="79.375" style="14" customWidth="1"/>
    <col min="3075" max="3075" width="19" style="14" customWidth="1"/>
    <col min="3076" max="3076" width="9.5" style="14" customWidth="1"/>
    <col min="3077" max="3077" width="10.875" style="14" customWidth="1"/>
    <col min="3078" max="3078" width="15.125" style="14" customWidth="1"/>
    <col min="3079" max="3079" width="10.75" style="14" customWidth="1"/>
    <col min="3080" max="3081" width="13.875" style="14" customWidth="1"/>
    <col min="3082" max="3082" width="13.25" style="14" customWidth="1"/>
    <col min="3083" max="3083" width="16.375" style="14" customWidth="1"/>
    <col min="3084" max="3084" width="34.125" style="14" customWidth="1"/>
    <col min="3085" max="3085" width="0" style="14" hidden="1" customWidth="1"/>
    <col min="3086" max="3086" width="22.125" style="14" customWidth="1"/>
    <col min="3087" max="3328" width="9" style="14"/>
    <col min="3329" max="3329" width="7.375" style="14" customWidth="1"/>
    <col min="3330" max="3330" width="79.375" style="14" customWidth="1"/>
    <col min="3331" max="3331" width="19" style="14" customWidth="1"/>
    <col min="3332" max="3332" width="9.5" style="14" customWidth="1"/>
    <col min="3333" max="3333" width="10.875" style="14" customWidth="1"/>
    <col min="3334" max="3334" width="15.125" style="14" customWidth="1"/>
    <col min="3335" max="3335" width="10.75" style="14" customWidth="1"/>
    <col min="3336" max="3337" width="13.875" style="14" customWidth="1"/>
    <col min="3338" max="3338" width="13.25" style="14" customWidth="1"/>
    <col min="3339" max="3339" width="16.375" style="14" customWidth="1"/>
    <col min="3340" max="3340" width="34.125" style="14" customWidth="1"/>
    <col min="3341" max="3341" width="0" style="14" hidden="1" customWidth="1"/>
    <col min="3342" max="3342" width="22.125" style="14" customWidth="1"/>
    <col min="3343" max="3584" width="9" style="14"/>
    <col min="3585" max="3585" width="7.375" style="14" customWidth="1"/>
    <col min="3586" max="3586" width="79.375" style="14" customWidth="1"/>
    <col min="3587" max="3587" width="19" style="14" customWidth="1"/>
    <col min="3588" max="3588" width="9.5" style="14" customWidth="1"/>
    <col min="3589" max="3589" width="10.875" style="14" customWidth="1"/>
    <col min="3590" max="3590" width="15.125" style="14" customWidth="1"/>
    <col min="3591" max="3591" width="10.75" style="14" customWidth="1"/>
    <col min="3592" max="3593" width="13.875" style="14" customWidth="1"/>
    <col min="3594" max="3594" width="13.25" style="14" customWidth="1"/>
    <col min="3595" max="3595" width="16.375" style="14" customWidth="1"/>
    <col min="3596" max="3596" width="34.125" style="14" customWidth="1"/>
    <col min="3597" max="3597" width="0" style="14" hidden="1" customWidth="1"/>
    <col min="3598" max="3598" width="22.125" style="14" customWidth="1"/>
    <col min="3599" max="3840" width="9" style="14"/>
    <col min="3841" max="3841" width="7.375" style="14" customWidth="1"/>
    <col min="3842" max="3842" width="79.375" style="14" customWidth="1"/>
    <col min="3843" max="3843" width="19" style="14" customWidth="1"/>
    <col min="3844" max="3844" width="9.5" style="14" customWidth="1"/>
    <col min="3845" max="3845" width="10.875" style="14" customWidth="1"/>
    <col min="3846" max="3846" width="15.125" style="14" customWidth="1"/>
    <col min="3847" max="3847" width="10.75" style="14" customWidth="1"/>
    <col min="3848" max="3849" width="13.875" style="14" customWidth="1"/>
    <col min="3850" max="3850" width="13.25" style="14" customWidth="1"/>
    <col min="3851" max="3851" width="16.375" style="14" customWidth="1"/>
    <col min="3852" max="3852" width="34.125" style="14" customWidth="1"/>
    <col min="3853" max="3853" width="0" style="14" hidden="1" customWidth="1"/>
    <col min="3854" max="3854" width="22.125" style="14" customWidth="1"/>
    <col min="3855" max="4096" width="9" style="14"/>
    <col min="4097" max="4097" width="7.375" style="14" customWidth="1"/>
    <col min="4098" max="4098" width="79.375" style="14" customWidth="1"/>
    <col min="4099" max="4099" width="19" style="14" customWidth="1"/>
    <col min="4100" max="4100" width="9.5" style="14" customWidth="1"/>
    <col min="4101" max="4101" width="10.875" style="14" customWidth="1"/>
    <col min="4102" max="4102" width="15.125" style="14" customWidth="1"/>
    <col min="4103" max="4103" width="10.75" style="14" customWidth="1"/>
    <col min="4104" max="4105" width="13.875" style="14" customWidth="1"/>
    <col min="4106" max="4106" width="13.25" style="14" customWidth="1"/>
    <col min="4107" max="4107" width="16.375" style="14" customWidth="1"/>
    <col min="4108" max="4108" width="34.125" style="14" customWidth="1"/>
    <col min="4109" max="4109" width="0" style="14" hidden="1" customWidth="1"/>
    <col min="4110" max="4110" width="22.125" style="14" customWidth="1"/>
    <col min="4111" max="4352" width="9" style="14"/>
    <col min="4353" max="4353" width="7.375" style="14" customWidth="1"/>
    <col min="4354" max="4354" width="79.375" style="14" customWidth="1"/>
    <col min="4355" max="4355" width="19" style="14" customWidth="1"/>
    <col min="4356" max="4356" width="9.5" style="14" customWidth="1"/>
    <col min="4357" max="4357" width="10.875" style="14" customWidth="1"/>
    <col min="4358" max="4358" width="15.125" style="14" customWidth="1"/>
    <col min="4359" max="4359" width="10.75" style="14" customWidth="1"/>
    <col min="4360" max="4361" width="13.875" style="14" customWidth="1"/>
    <col min="4362" max="4362" width="13.25" style="14" customWidth="1"/>
    <col min="4363" max="4363" width="16.375" style="14" customWidth="1"/>
    <col min="4364" max="4364" width="34.125" style="14" customWidth="1"/>
    <col min="4365" max="4365" width="0" style="14" hidden="1" customWidth="1"/>
    <col min="4366" max="4366" width="22.125" style="14" customWidth="1"/>
    <col min="4367" max="4608" width="9" style="14"/>
    <col min="4609" max="4609" width="7.375" style="14" customWidth="1"/>
    <col min="4610" max="4610" width="79.375" style="14" customWidth="1"/>
    <col min="4611" max="4611" width="19" style="14" customWidth="1"/>
    <col min="4612" max="4612" width="9.5" style="14" customWidth="1"/>
    <col min="4613" max="4613" width="10.875" style="14" customWidth="1"/>
    <col min="4614" max="4614" width="15.125" style="14" customWidth="1"/>
    <col min="4615" max="4615" width="10.75" style="14" customWidth="1"/>
    <col min="4616" max="4617" width="13.875" style="14" customWidth="1"/>
    <col min="4618" max="4618" width="13.25" style="14" customWidth="1"/>
    <col min="4619" max="4619" width="16.375" style="14" customWidth="1"/>
    <col min="4620" max="4620" width="34.125" style="14" customWidth="1"/>
    <col min="4621" max="4621" width="0" style="14" hidden="1" customWidth="1"/>
    <col min="4622" max="4622" width="22.125" style="14" customWidth="1"/>
    <col min="4623" max="4864" width="9" style="14"/>
    <col min="4865" max="4865" width="7.375" style="14" customWidth="1"/>
    <col min="4866" max="4866" width="79.375" style="14" customWidth="1"/>
    <col min="4867" max="4867" width="19" style="14" customWidth="1"/>
    <col min="4868" max="4868" width="9.5" style="14" customWidth="1"/>
    <col min="4869" max="4869" width="10.875" style="14" customWidth="1"/>
    <col min="4870" max="4870" width="15.125" style="14" customWidth="1"/>
    <col min="4871" max="4871" width="10.75" style="14" customWidth="1"/>
    <col min="4872" max="4873" width="13.875" style="14" customWidth="1"/>
    <col min="4874" max="4874" width="13.25" style="14" customWidth="1"/>
    <col min="4875" max="4875" width="16.375" style="14" customWidth="1"/>
    <col min="4876" max="4876" width="34.125" style="14" customWidth="1"/>
    <col min="4877" max="4877" width="0" style="14" hidden="1" customWidth="1"/>
    <col min="4878" max="4878" width="22.125" style="14" customWidth="1"/>
    <col min="4879" max="5120" width="9" style="14"/>
    <col min="5121" max="5121" width="7.375" style="14" customWidth="1"/>
    <col min="5122" max="5122" width="79.375" style="14" customWidth="1"/>
    <col min="5123" max="5123" width="19" style="14" customWidth="1"/>
    <col min="5124" max="5124" width="9.5" style="14" customWidth="1"/>
    <col min="5125" max="5125" width="10.875" style="14" customWidth="1"/>
    <col min="5126" max="5126" width="15.125" style="14" customWidth="1"/>
    <col min="5127" max="5127" width="10.75" style="14" customWidth="1"/>
    <col min="5128" max="5129" width="13.875" style="14" customWidth="1"/>
    <col min="5130" max="5130" width="13.25" style="14" customWidth="1"/>
    <col min="5131" max="5131" width="16.375" style="14" customWidth="1"/>
    <col min="5132" max="5132" width="34.125" style="14" customWidth="1"/>
    <col min="5133" max="5133" width="0" style="14" hidden="1" customWidth="1"/>
    <col min="5134" max="5134" width="22.125" style="14" customWidth="1"/>
    <col min="5135" max="5376" width="9" style="14"/>
    <col min="5377" max="5377" width="7.375" style="14" customWidth="1"/>
    <col min="5378" max="5378" width="79.375" style="14" customWidth="1"/>
    <col min="5379" max="5379" width="19" style="14" customWidth="1"/>
    <col min="5380" max="5380" width="9.5" style="14" customWidth="1"/>
    <col min="5381" max="5381" width="10.875" style="14" customWidth="1"/>
    <col min="5382" max="5382" width="15.125" style="14" customWidth="1"/>
    <col min="5383" max="5383" width="10.75" style="14" customWidth="1"/>
    <col min="5384" max="5385" width="13.875" style="14" customWidth="1"/>
    <col min="5386" max="5386" width="13.25" style="14" customWidth="1"/>
    <col min="5387" max="5387" width="16.375" style="14" customWidth="1"/>
    <col min="5388" max="5388" width="34.125" style="14" customWidth="1"/>
    <col min="5389" max="5389" width="0" style="14" hidden="1" customWidth="1"/>
    <col min="5390" max="5390" width="22.125" style="14" customWidth="1"/>
    <col min="5391" max="5632" width="9" style="14"/>
    <col min="5633" max="5633" width="7.375" style="14" customWidth="1"/>
    <col min="5634" max="5634" width="79.375" style="14" customWidth="1"/>
    <col min="5635" max="5635" width="19" style="14" customWidth="1"/>
    <col min="5636" max="5636" width="9.5" style="14" customWidth="1"/>
    <col min="5637" max="5637" width="10.875" style="14" customWidth="1"/>
    <col min="5638" max="5638" width="15.125" style="14" customWidth="1"/>
    <col min="5639" max="5639" width="10.75" style="14" customWidth="1"/>
    <col min="5640" max="5641" width="13.875" style="14" customWidth="1"/>
    <col min="5642" max="5642" width="13.25" style="14" customWidth="1"/>
    <col min="5643" max="5643" width="16.375" style="14" customWidth="1"/>
    <col min="5644" max="5644" width="34.125" style="14" customWidth="1"/>
    <col min="5645" max="5645" width="0" style="14" hidden="1" customWidth="1"/>
    <col min="5646" max="5646" width="22.125" style="14" customWidth="1"/>
    <col min="5647" max="5888" width="9" style="14"/>
    <col min="5889" max="5889" width="7.375" style="14" customWidth="1"/>
    <col min="5890" max="5890" width="79.375" style="14" customWidth="1"/>
    <col min="5891" max="5891" width="19" style="14" customWidth="1"/>
    <col min="5892" max="5892" width="9.5" style="14" customWidth="1"/>
    <col min="5893" max="5893" width="10.875" style="14" customWidth="1"/>
    <col min="5894" max="5894" width="15.125" style="14" customWidth="1"/>
    <col min="5895" max="5895" width="10.75" style="14" customWidth="1"/>
    <col min="5896" max="5897" width="13.875" style="14" customWidth="1"/>
    <col min="5898" max="5898" width="13.25" style="14" customWidth="1"/>
    <col min="5899" max="5899" width="16.375" style="14" customWidth="1"/>
    <col min="5900" max="5900" width="34.125" style="14" customWidth="1"/>
    <col min="5901" max="5901" width="0" style="14" hidden="1" customWidth="1"/>
    <col min="5902" max="5902" width="22.125" style="14" customWidth="1"/>
    <col min="5903" max="6144" width="9" style="14"/>
    <col min="6145" max="6145" width="7.375" style="14" customWidth="1"/>
    <col min="6146" max="6146" width="79.375" style="14" customWidth="1"/>
    <col min="6147" max="6147" width="19" style="14" customWidth="1"/>
    <col min="6148" max="6148" width="9.5" style="14" customWidth="1"/>
    <col min="6149" max="6149" width="10.875" style="14" customWidth="1"/>
    <col min="6150" max="6150" width="15.125" style="14" customWidth="1"/>
    <col min="6151" max="6151" width="10.75" style="14" customWidth="1"/>
    <col min="6152" max="6153" width="13.875" style="14" customWidth="1"/>
    <col min="6154" max="6154" width="13.25" style="14" customWidth="1"/>
    <col min="6155" max="6155" width="16.375" style="14" customWidth="1"/>
    <col min="6156" max="6156" width="34.125" style="14" customWidth="1"/>
    <col min="6157" max="6157" width="0" style="14" hidden="1" customWidth="1"/>
    <col min="6158" max="6158" width="22.125" style="14" customWidth="1"/>
    <col min="6159" max="6400" width="9" style="14"/>
    <col min="6401" max="6401" width="7.375" style="14" customWidth="1"/>
    <col min="6402" max="6402" width="79.375" style="14" customWidth="1"/>
    <col min="6403" max="6403" width="19" style="14" customWidth="1"/>
    <col min="6404" max="6404" width="9.5" style="14" customWidth="1"/>
    <col min="6405" max="6405" width="10.875" style="14" customWidth="1"/>
    <col min="6406" max="6406" width="15.125" style="14" customWidth="1"/>
    <col min="6407" max="6407" width="10.75" style="14" customWidth="1"/>
    <col min="6408" max="6409" width="13.875" style="14" customWidth="1"/>
    <col min="6410" max="6410" width="13.25" style="14" customWidth="1"/>
    <col min="6411" max="6411" width="16.375" style="14" customWidth="1"/>
    <col min="6412" max="6412" width="34.125" style="14" customWidth="1"/>
    <col min="6413" max="6413" width="0" style="14" hidden="1" customWidth="1"/>
    <col min="6414" max="6414" width="22.125" style="14" customWidth="1"/>
    <col min="6415" max="6656" width="9" style="14"/>
    <col min="6657" max="6657" width="7.375" style="14" customWidth="1"/>
    <col min="6658" max="6658" width="79.375" style="14" customWidth="1"/>
    <col min="6659" max="6659" width="19" style="14" customWidth="1"/>
    <col min="6660" max="6660" width="9.5" style="14" customWidth="1"/>
    <col min="6661" max="6661" width="10.875" style="14" customWidth="1"/>
    <col min="6662" max="6662" width="15.125" style="14" customWidth="1"/>
    <col min="6663" max="6663" width="10.75" style="14" customWidth="1"/>
    <col min="6664" max="6665" width="13.875" style="14" customWidth="1"/>
    <col min="6666" max="6666" width="13.25" style="14" customWidth="1"/>
    <col min="6667" max="6667" width="16.375" style="14" customWidth="1"/>
    <col min="6668" max="6668" width="34.125" style="14" customWidth="1"/>
    <col min="6669" max="6669" width="0" style="14" hidden="1" customWidth="1"/>
    <col min="6670" max="6670" width="22.125" style="14" customWidth="1"/>
    <col min="6671" max="6912" width="9" style="14"/>
    <col min="6913" max="6913" width="7.375" style="14" customWidth="1"/>
    <col min="6914" max="6914" width="79.375" style="14" customWidth="1"/>
    <col min="6915" max="6915" width="19" style="14" customWidth="1"/>
    <col min="6916" max="6916" width="9.5" style="14" customWidth="1"/>
    <col min="6917" max="6917" width="10.875" style="14" customWidth="1"/>
    <col min="6918" max="6918" width="15.125" style="14" customWidth="1"/>
    <col min="6919" max="6919" width="10.75" style="14" customWidth="1"/>
    <col min="6920" max="6921" width="13.875" style="14" customWidth="1"/>
    <col min="6922" max="6922" width="13.25" style="14" customWidth="1"/>
    <col min="6923" max="6923" width="16.375" style="14" customWidth="1"/>
    <col min="6924" max="6924" width="34.125" style="14" customWidth="1"/>
    <col min="6925" max="6925" width="0" style="14" hidden="1" customWidth="1"/>
    <col min="6926" max="6926" width="22.125" style="14" customWidth="1"/>
    <col min="6927" max="7168" width="9" style="14"/>
    <col min="7169" max="7169" width="7.375" style="14" customWidth="1"/>
    <col min="7170" max="7170" width="79.375" style="14" customWidth="1"/>
    <col min="7171" max="7171" width="19" style="14" customWidth="1"/>
    <col min="7172" max="7172" width="9.5" style="14" customWidth="1"/>
    <col min="7173" max="7173" width="10.875" style="14" customWidth="1"/>
    <col min="7174" max="7174" width="15.125" style="14" customWidth="1"/>
    <col min="7175" max="7175" width="10.75" style="14" customWidth="1"/>
    <col min="7176" max="7177" width="13.875" style="14" customWidth="1"/>
    <col min="7178" max="7178" width="13.25" style="14" customWidth="1"/>
    <col min="7179" max="7179" width="16.375" style="14" customWidth="1"/>
    <col min="7180" max="7180" width="34.125" style="14" customWidth="1"/>
    <col min="7181" max="7181" width="0" style="14" hidden="1" customWidth="1"/>
    <col min="7182" max="7182" width="22.125" style="14" customWidth="1"/>
    <col min="7183" max="7424" width="9" style="14"/>
    <col min="7425" max="7425" width="7.375" style="14" customWidth="1"/>
    <col min="7426" max="7426" width="79.375" style="14" customWidth="1"/>
    <col min="7427" max="7427" width="19" style="14" customWidth="1"/>
    <col min="7428" max="7428" width="9.5" style="14" customWidth="1"/>
    <col min="7429" max="7429" width="10.875" style="14" customWidth="1"/>
    <col min="7430" max="7430" width="15.125" style="14" customWidth="1"/>
    <col min="7431" max="7431" width="10.75" style="14" customWidth="1"/>
    <col min="7432" max="7433" width="13.875" style="14" customWidth="1"/>
    <col min="7434" max="7434" width="13.25" style="14" customWidth="1"/>
    <col min="7435" max="7435" width="16.375" style="14" customWidth="1"/>
    <col min="7436" max="7436" width="34.125" style="14" customWidth="1"/>
    <col min="7437" max="7437" width="0" style="14" hidden="1" customWidth="1"/>
    <col min="7438" max="7438" width="22.125" style="14" customWidth="1"/>
    <col min="7439" max="7680" width="9" style="14"/>
    <col min="7681" max="7681" width="7.375" style="14" customWidth="1"/>
    <col min="7682" max="7682" width="79.375" style="14" customWidth="1"/>
    <col min="7683" max="7683" width="19" style="14" customWidth="1"/>
    <col min="7684" max="7684" width="9.5" style="14" customWidth="1"/>
    <col min="7685" max="7685" width="10.875" style="14" customWidth="1"/>
    <col min="7686" max="7686" width="15.125" style="14" customWidth="1"/>
    <col min="7687" max="7687" width="10.75" style="14" customWidth="1"/>
    <col min="7688" max="7689" width="13.875" style="14" customWidth="1"/>
    <col min="7690" max="7690" width="13.25" style="14" customWidth="1"/>
    <col min="7691" max="7691" width="16.375" style="14" customWidth="1"/>
    <col min="7692" max="7692" width="34.125" style="14" customWidth="1"/>
    <col min="7693" max="7693" width="0" style="14" hidden="1" customWidth="1"/>
    <col min="7694" max="7694" width="22.125" style="14" customWidth="1"/>
    <col min="7695" max="7936" width="9" style="14"/>
    <col min="7937" max="7937" width="7.375" style="14" customWidth="1"/>
    <col min="7938" max="7938" width="79.375" style="14" customWidth="1"/>
    <col min="7939" max="7939" width="19" style="14" customWidth="1"/>
    <col min="7940" max="7940" width="9.5" style="14" customWidth="1"/>
    <col min="7941" max="7941" width="10.875" style="14" customWidth="1"/>
    <col min="7942" max="7942" width="15.125" style="14" customWidth="1"/>
    <col min="7943" max="7943" width="10.75" style="14" customWidth="1"/>
    <col min="7944" max="7945" width="13.875" style="14" customWidth="1"/>
    <col min="7946" max="7946" width="13.25" style="14" customWidth="1"/>
    <col min="7947" max="7947" width="16.375" style="14" customWidth="1"/>
    <col min="7948" max="7948" width="34.125" style="14" customWidth="1"/>
    <col min="7949" max="7949" width="0" style="14" hidden="1" customWidth="1"/>
    <col min="7950" max="7950" width="22.125" style="14" customWidth="1"/>
    <col min="7951" max="8192" width="9" style="14"/>
    <col min="8193" max="8193" width="7.375" style="14" customWidth="1"/>
    <col min="8194" max="8194" width="79.375" style="14" customWidth="1"/>
    <col min="8195" max="8195" width="19" style="14" customWidth="1"/>
    <col min="8196" max="8196" width="9.5" style="14" customWidth="1"/>
    <col min="8197" max="8197" width="10.875" style="14" customWidth="1"/>
    <col min="8198" max="8198" width="15.125" style="14" customWidth="1"/>
    <col min="8199" max="8199" width="10.75" style="14" customWidth="1"/>
    <col min="8200" max="8201" width="13.875" style="14" customWidth="1"/>
    <col min="8202" max="8202" width="13.25" style="14" customWidth="1"/>
    <col min="8203" max="8203" width="16.375" style="14" customWidth="1"/>
    <col min="8204" max="8204" width="34.125" style="14" customWidth="1"/>
    <col min="8205" max="8205" width="0" style="14" hidden="1" customWidth="1"/>
    <col min="8206" max="8206" width="22.125" style="14" customWidth="1"/>
    <col min="8207" max="8448" width="9" style="14"/>
    <col min="8449" max="8449" width="7.375" style="14" customWidth="1"/>
    <col min="8450" max="8450" width="79.375" style="14" customWidth="1"/>
    <col min="8451" max="8451" width="19" style="14" customWidth="1"/>
    <col min="8452" max="8452" width="9.5" style="14" customWidth="1"/>
    <col min="8453" max="8453" width="10.875" style="14" customWidth="1"/>
    <col min="8454" max="8454" width="15.125" style="14" customWidth="1"/>
    <col min="8455" max="8455" width="10.75" style="14" customWidth="1"/>
    <col min="8456" max="8457" width="13.875" style="14" customWidth="1"/>
    <col min="8458" max="8458" width="13.25" style="14" customWidth="1"/>
    <col min="8459" max="8459" width="16.375" style="14" customWidth="1"/>
    <col min="8460" max="8460" width="34.125" style="14" customWidth="1"/>
    <col min="8461" max="8461" width="0" style="14" hidden="1" customWidth="1"/>
    <col min="8462" max="8462" width="22.125" style="14" customWidth="1"/>
    <col min="8463" max="8704" width="9" style="14"/>
    <col min="8705" max="8705" width="7.375" style="14" customWidth="1"/>
    <col min="8706" max="8706" width="79.375" style="14" customWidth="1"/>
    <col min="8707" max="8707" width="19" style="14" customWidth="1"/>
    <col min="8708" max="8708" width="9.5" style="14" customWidth="1"/>
    <col min="8709" max="8709" width="10.875" style="14" customWidth="1"/>
    <col min="8710" max="8710" width="15.125" style="14" customWidth="1"/>
    <col min="8711" max="8711" width="10.75" style="14" customWidth="1"/>
    <col min="8712" max="8713" width="13.875" style="14" customWidth="1"/>
    <col min="8714" max="8714" width="13.25" style="14" customWidth="1"/>
    <col min="8715" max="8715" width="16.375" style="14" customWidth="1"/>
    <col min="8716" max="8716" width="34.125" style="14" customWidth="1"/>
    <col min="8717" max="8717" width="0" style="14" hidden="1" customWidth="1"/>
    <col min="8718" max="8718" width="22.125" style="14" customWidth="1"/>
    <col min="8719" max="8960" width="9" style="14"/>
    <col min="8961" max="8961" width="7.375" style="14" customWidth="1"/>
    <col min="8962" max="8962" width="79.375" style="14" customWidth="1"/>
    <col min="8963" max="8963" width="19" style="14" customWidth="1"/>
    <col min="8964" max="8964" width="9.5" style="14" customWidth="1"/>
    <col min="8965" max="8965" width="10.875" style="14" customWidth="1"/>
    <col min="8966" max="8966" width="15.125" style="14" customWidth="1"/>
    <col min="8967" max="8967" width="10.75" style="14" customWidth="1"/>
    <col min="8968" max="8969" width="13.875" style="14" customWidth="1"/>
    <col min="8970" max="8970" width="13.25" style="14" customWidth="1"/>
    <col min="8971" max="8971" width="16.375" style="14" customWidth="1"/>
    <col min="8972" max="8972" width="34.125" style="14" customWidth="1"/>
    <col min="8973" max="8973" width="0" style="14" hidden="1" customWidth="1"/>
    <col min="8974" max="8974" width="22.125" style="14" customWidth="1"/>
    <col min="8975" max="9216" width="9" style="14"/>
    <col min="9217" max="9217" width="7.375" style="14" customWidth="1"/>
    <col min="9218" max="9218" width="79.375" style="14" customWidth="1"/>
    <col min="9219" max="9219" width="19" style="14" customWidth="1"/>
    <col min="9220" max="9220" width="9.5" style="14" customWidth="1"/>
    <col min="9221" max="9221" width="10.875" style="14" customWidth="1"/>
    <col min="9222" max="9222" width="15.125" style="14" customWidth="1"/>
    <col min="9223" max="9223" width="10.75" style="14" customWidth="1"/>
    <col min="9224" max="9225" width="13.875" style="14" customWidth="1"/>
    <col min="9226" max="9226" width="13.25" style="14" customWidth="1"/>
    <col min="9227" max="9227" width="16.375" style="14" customWidth="1"/>
    <col min="9228" max="9228" width="34.125" style="14" customWidth="1"/>
    <col min="9229" max="9229" width="0" style="14" hidden="1" customWidth="1"/>
    <col min="9230" max="9230" width="22.125" style="14" customWidth="1"/>
    <col min="9231" max="9472" width="9" style="14"/>
    <col min="9473" max="9473" width="7.375" style="14" customWidth="1"/>
    <col min="9474" max="9474" width="79.375" style="14" customWidth="1"/>
    <col min="9475" max="9475" width="19" style="14" customWidth="1"/>
    <col min="9476" max="9476" width="9.5" style="14" customWidth="1"/>
    <col min="9477" max="9477" width="10.875" style="14" customWidth="1"/>
    <col min="9478" max="9478" width="15.125" style="14" customWidth="1"/>
    <col min="9479" max="9479" width="10.75" style="14" customWidth="1"/>
    <col min="9480" max="9481" width="13.875" style="14" customWidth="1"/>
    <col min="9482" max="9482" width="13.25" style="14" customWidth="1"/>
    <col min="9483" max="9483" width="16.375" style="14" customWidth="1"/>
    <col min="9484" max="9484" width="34.125" style="14" customWidth="1"/>
    <col min="9485" max="9485" width="0" style="14" hidden="1" customWidth="1"/>
    <col min="9486" max="9486" width="22.125" style="14" customWidth="1"/>
    <col min="9487" max="9728" width="9" style="14"/>
    <col min="9729" max="9729" width="7.375" style="14" customWidth="1"/>
    <col min="9730" max="9730" width="79.375" style="14" customWidth="1"/>
    <col min="9731" max="9731" width="19" style="14" customWidth="1"/>
    <col min="9732" max="9732" width="9.5" style="14" customWidth="1"/>
    <col min="9733" max="9733" width="10.875" style="14" customWidth="1"/>
    <col min="9734" max="9734" width="15.125" style="14" customWidth="1"/>
    <col min="9735" max="9735" width="10.75" style="14" customWidth="1"/>
    <col min="9736" max="9737" width="13.875" style="14" customWidth="1"/>
    <col min="9738" max="9738" width="13.25" style="14" customWidth="1"/>
    <col min="9739" max="9739" width="16.375" style="14" customWidth="1"/>
    <col min="9740" max="9740" width="34.125" style="14" customWidth="1"/>
    <col min="9741" max="9741" width="0" style="14" hidden="1" customWidth="1"/>
    <col min="9742" max="9742" width="22.125" style="14" customWidth="1"/>
    <col min="9743" max="9984" width="9" style="14"/>
    <col min="9985" max="9985" width="7.375" style="14" customWidth="1"/>
    <col min="9986" max="9986" width="79.375" style="14" customWidth="1"/>
    <col min="9987" max="9987" width="19" style="14" customWidth="1"/>
    <col min="9988" max="9988" width="9.5" style="14" customWidth="1"/>
    <col min="9989" max="9989" width="10.875" style="14" customWidth="1"/>
    <col min="9990" max="9990" width="15.125" style="14" customWidth="1"/>
    <col min="9991" max="9991" width="10.75" style="14" customWidth="1"/>
    <col min="9992" max="9993" width="13.875" style="14" customWidth="1"/>
    <col min="9994" max="9994" width="13.25" style="14" customWidth="1"/>
    <col min="9995" max="9995" width="16.375" style="14" customWidth="1"/>
    <col min="9996" max="9996" width="34.125" style="14" customWidth="1"/>
    <col min="9997" max="9997" width="0" style="14" hidden="1" customWidth="1"/>
    <col min="9998" max="9998" width="22.125" style="14" customWidth="1"/>
    <col min="9999" max="10240" width="9" style="14"/>
    <col min="10241" max="10241" width="7.375" style="14" customWidth="1"/>
    <col min="10242" max="10242" width="79.375" style="14" customWidth="1"/>
    <col min="10243" max="10243" width="19" style="14" customWidth="1"/>
    <col min="10244" max="10244" width="9.5" style="14" customWidth="1"/>
    <col min="10245" max="10245" width="10.875" style="14" customWidth="1"/>
    <col min="10246" max="10246" width="15.125" style="14" customWidth="1"/>
    <col min="10247" max="10247" width="10.75" style="14" customWidth="1"/>
    <col min="10248" max="10249" width="13.875" style="14" customWidth="1"/>
    <col min="10250" max="10250" width="13.25" style="14" customWidth="1"/>
    <col min="10251" max="10251" width="16.375" style="14" customWidth="1"/>
    <col min="10252" max="10252" width="34.125" style="14" customWidth="1"/>
    <col min="10253" max="10253" width="0" style="14" hidden="1" customWidth="1"/>
    <col min="10254" max="10254" width="22.125" style="14" customWidth="1"/>
    <col min="10255" max="10496" width="9" style="14"/>
    <col min="10497" max="10497" width="7.375" style="14" customWidth="1"/>
    <col min="10498" max="10498" width="79.375" style="14" customWidth="1"/>
    <col min="10499" max="10499" width="19" style="14" customWidth="1"/>
    <col min="10500" max="10500" width="9.5" style="14" customWidth="1"/>
    <col min="10501" max="10501" width="10.875" style="14" customWidth="1"/>
    <col min="10502" max="10502" width="15.125" style="14" customWidth="1"/>
    <col min="10503" max="10503" width="10.75" style="14" customWidth="1"/>
    <col min="10504" max="10505" width="13.875" style="14" customWidth="1"/>
    <col min="10506" max="10506" width="13.25" style="14" customWidth="1"/>
    <col min="10507" max="10507" width="16.375" style="14" customWidth="1"/>
    <col min="10508" max="10508" width="34.125" style="14" customWidth="1"/>
    <col min="10509" max="10509" width="0" style="14" hidden="1" customWidth="1"/>
    <col min="10510" max="10510" width="22.125" style="14" customWidth="1"/>
    <col min="10511" max="10752" width="9" style="14"/>
    <col min="10753" max="10753" width="7.375" style="14" customWidth="1"/>
    <col min="10754" max="10754" width="79.375" style="14" customWidth="1"/>
    <col min="10755" max="10755" width="19" style="14" customWidth="1"/>
    <col min="10756" max="10756" width="9.5" style="14" customWidth="1"/>
    <col min="10757" max="10757" width="10.875" style="14" customWidth="1"/>
    <col min="10758" max="10758" width="15.125" style="14" customWidth="1"/>
    <col min="10759" max="10759" width="10.75" style="14" customWidth="1"/>
    <col min="10760" max="10761" width="13.875" style="14" customWidth="1"/>
    <col min="10762" max="10762" width="13.25" style="14" customWidth="1"/>
    <col min="10763" max="10763" width="16.375" style="14" customWidth="1"/>
    <col min="10764" max="10764" width="34.125" style="14" customWidth="1"/>
    <col min="10765" max="10765" width="0" style="14" hidden="1" customWidth="1"/>
    <col min="10766" max="10766" width="22.125" style="14" customWidth="1"/>
    <col min="10767" max="11008" width="9" style="14"/>
    <col min="11009" max="11009" width="7.375" style="14" customWidth="1"/>
    <col min="11010" max="11010" width="79.375" style="14" customWidth="1"/>
    <col min="11011" max="11011" width="19" style="14" customWidth="1"/>
    <col min="11012" max="11012" width="9.5" style="14" customWidth="1"/>
    <col min="11013" max="11013" width="10.875" style="14" customWidth="1"/>
    <col min="11014" max="11014" width="15.125" style="14" customWidth="1"/>
    <col min="11015" max="11015" width="10.75" style="14" customWidth="1"/>
    <col min="11016" max="11017" width="13.875" style="14" customWidth="1"/>
    <col min="11018" max="11018" width="13.25" style="14" customWidth="1"/>
    <col min="11019" max="11019" width="16.375" style="14" customWidth="1"/>
    <col min="11020" max="11020" width="34.125" style="14" customWidth="1"/>
    <col min="11021" max="11021" width="0" style="14" hidden="1" customWidth="1"/>
    <col min="11022" max="11022" width="22.125" style="14" customWidth="1"/>
    <col min="11023" max="11264" width="9" style="14"/>
    <col min="11265" max="11265" width="7.375" style="14" customWidth="1"/>
    <col min="11266" max="11266" width="79.375" style="14" customWidth="1"/>
    <col min="11267" max="11267" width="19" style="14" customWidth="1"/>
    <col min="11268" max="11268" width="9.5" style="14" customWidth="1"/>
    <col min="11269" max="11269" width="10.875" style="14" customWidth="1"/>
    <col min="11270" max="11270" width="15.125" style="14" customWidth="1"/>
    <col min="11271" max="11271" width="10.75" style="14" customWidth="1"/>
    <col min="11272" max="11273" width="13.875" style="14" customWidth="1"/>
    <col min="11274" max="11274" width="13.25" style="14" customWidth="1"/>
    <col min="11275" max="11275" width="16.375" style="14" customWidth="1"/>
    <col min="11276" max="11276" width="34.125" style="14" customWidth="1"/>
    <col min="11277" max="11277" width="0" style="14" hidden="1" customWidth="1"/>
    <col min="11278" max="11278" width="22.125" style="14" customWidth="1"/>
    <col min="11279" max="11520" width="9" style="14"/>
    <col min="11521" max="11521" width="7.375" style="14" customWidth="1"/>
    <col min="11522" max="11522" width="79.375" style="14" customWidth="1"/>
    <col min="11523" max="11523" width="19" style="14" customWidth="1"/>
    <col min="11524" max="11524" width="9.5" style="14" customWidth="1"/>
    <col min="11525" max="11525" width="10.875" style="14" customWidth="1"/>
    <col min="11526" max="11526" width="15.125" style="14" customWidth="1"/>
    <col min="11527" max="11527" width="10.75" style="14" customWidth="1"/>
    <col min="11528" max="11529" width="13.875" style="14" customWidth="1"/>
    <col min="11530" max="11530" width="13.25" style="14" customWidth="1"/>
    <col min="11531" max="11531" width="16.375" style="14" customWidth="1"/>
    <col min="11532" max="11532" width="34.125" style="14" customWidth="1"/>
    <col min="11533" max="11533" width="0" style="14" hidden="1" customWidth="1"/>
    <col min="11534" max="11534" width="22.125" style="14" customWidth="1"/>
    <col min="11535" max="11776" width="9" style="14"/>
    <col min="11777" max="11777" width="7.375" style="14" customWidth="1"/>
    <col min="11778" max="11778" width="79.375" style="14" customWidth="1"/>
    <col min="11779" max="11779" width="19" style="14" customWidth="1"/>
    <col min="11780" max="11780" width="9.5" style="14" customWidth="1"/>
    <col min="11781" max="11781" width="10.875" style="14" customWidth="1"/>
    <col min="11782" max="11782" width="15.125" style="14" customWidth="1"/>
    <col min="11783" max="11783" width="10.75" style="14" customWidth="1"/>
    <col min="11784" max="11785" width="13.875" style="14" customWidth="1"/>
    <col min="11786" max="11786" width="13.25" style="14" customWidth="1"/>
    <col min="11787" max="11787" width="16.375" style="14" customWidth="1"/>
    <col min="11788" max="11788" width="34.125" style="14" customWidth="1"/>
    <col min="11789" max="11789" width="0" style="14" hidden="1" customWidth="1"/>
    <col min="11790" max="11790" width="22.125" style="14" customWidth="1"/>
    <col min="11791" max="12032" width="9" style="14"/>
    <col min="12033" max="12033" width="7.375" style="14" customWidth="1"/>
    <col min="12034" max="12034" width="79.375" style="14" customWidth="1"/>
    <col min="12035" max="12035" width="19" style="14" customWidth="1"/>
    <col min="12036" max="12036" width="9.5" style="14" customWidth="1"/>
    <col min="12037" max="12037" width="10.875" style="14" customWidth="1"/>
    <col min="12038" max="12038" width="15.125" style="14" customWidth="1"/>
    <col min="12039" max="12039" width="10.75" style="14" customWidth="1"/>
    <col min="12040" max="12041" width="13.875" style="14" customWidth="1"/>
    <col min="12042" max="12042" width="13.25" style="14" customWidth="1"/>
    <col min="12043" max="12043" width="16.375" style="14" customWidth="1"/>
    <col min="12044" max="12044" width="34.125" style="14" customWidth="1"/>
    <col min="12045" max="12045" width="0" style="14" hidden="1" customWidth="1"/>
    <col min="12046" max="12046" width="22.125" style="14" customWidth="1"/>
    <col min="12047" max="12288" width="9" style="14"/>
    <col min="12289" max="12289" width="7.375" style="14" customWidth="1"/>
    <col min="12290" max="12290" width="79.375" style="14" customWidth="1"/>
    <col min="12291" max="12291" width="19" style="14" customWidth="1"/>
    <col min="12292" max="12292" width="9.5" style="14" customWidth="1"/>
    <col min="12293" max="12293" width="10.875" style="14" customWidth="1"/>
    <col min="12294" max="12294" width="15.125" style="14" customWidth="1"/>
    <col min="12295" max="12295" width="10.75" style="14" customWidth="1"/>
    <col min="12296" max="12297" width="13.875" style="14" customWidth="1"/>
    <col min="12298" max="12298" width="13.25" style="14" customWidth="1"/>
    <col min="12299" max="12299" width="16.375" style="14" customWidth="1"/>
    <col min="12300" max="12300" width="34.125" style="14" customWidth="1"/>
    <col min="12301" max="12301" width="0" style="14" hidden="1" customWidth="1"/>
    <col min="12302" max="12302" width="22.125" style="14" customWidth="1"/>
    <col min="12303" max="12544" width="9" style="14"/>
    <col min="12545" max="12545" width="7.375" style="14" customWidth="1"/>
    <col min="12546" max="12546" width="79.375" style="14" customWidth="1"/>
    <col min="12547" max="12547" width="19" style="14" customWidth="1"/>
    <col min="12548" max="12548" width="9.5" style="14" customWidth="1"/>
    <col min="12549" max="12549" width="10.875" style="14" customWidth="1"/>
    <col min="12550" max="12550" width="15.125" style="14" customWidth="1"/>
    <col min="12551" max="12551" width="10.75" style="14" customWidth="1"/>
    <col min="12552" max="12553" width="13.875" style="14" customWidth="1"/>
    <col min="12554" max="12554" width="13.25" style="14" customWidth="1"/>
    <col min="12555" max="12555" width="16.375" style="14" customWidth="1"/>
    <col min="12556" max="12556" width="34.125" style="14" customWidth="1"/>
    <col min="12557" max="12557" width="0" style="14" hidden="1" customWidth="1"/>
    <col min="12558" max="12558" width="22.125" style="14" customWidth="1"/>
    <col min="12559" max="12800" width="9" style="14"/>
    <col min="12801" max="12801" width="7.375" style="14" customWidth="1"/>
    <col min="12802" max="12802" width="79.375" style="14" customWidth="1"/>
    <col min="12803" max="12803" width="19" style="14" customWidth="1"/>
    <col min="12804" max="12804" width="9.5" style="14" customWidth="1"/>
    <col min="12805" max="12805" width="10.875" style="14" customWidth="1"/>
    <col min="12806" max="12806" width="15.125" style="14" customWidth="1"/>
    <col min="12807" max="12807" width="10.75" style="14" customWidth="1"/>
    <col min="12808" max="12809" width="13.875" style="14" customWidth="1"/>
    <col min="12810" max="12810" width="13.25" style="14" customWidth="1"/>
    <col min="12811" max="12811" width="16.375" style="14" customWidth="1"/>
    <col min="12812" max="12812" width="34.125" style="14" customWidth="1"/>
    <col min="12813" max="12813" width="0" style="14" hidden="1" customWidth="1"/>
    <col min="12814" max="12814" width="22.125" style="14" customWidth="1"/>
    <col min="12815" max="13056" width="9" style="14"/>
    <col min="13057" max="13057" width="7.375" style="14" customWidth="1"/>
    <col min="13058" max="13058" width="79.375" style="14" customWidth="1"/>
    <col min="13059" max="13059" width="19" style="14" customWidth="1"/>
    <col min="13060" max="13060" width="9.5" style="14" customWidth="1"/>
    <col min="13061" max="13061" width="10.875" style="14" customWidth="1"/>
    <col min="13062" max="13062" width="15.125" style="14" customWidth="1"/>
    <col min="13063" max="13063" width="10.75" style="14" customWidth="1"/>
    <col min="13064" max="13065" width="13.875" style="14" customWidth="1"/>
    <col min="13066" max="13066" width="13.25" style="14" customWidth="1"/>
    <col min="13067" max="13067" width="16.375" style="14" customWidth="1"/>
    <col min="13068" max="13068" width="34.125" style="14" customWidth="1"/>
    <col min="13069" max="13069" width="0" style="14" hidden="1" customWidth="1"/>
    <col min="13070" max="13070" width="22.125" style="14" customWidth="1"/>
    <col min="13071" max="13312" width="9" style="14"/>
    <col min="13313" max="13313" width="7.375" style="14" customWidth="1"/>
    <col min="13314" max="13314" width="79.375" style="14" customWidth="1"/>
    <col min="13315" max="13315" width="19" style="14" customWidth="1"/>
    <col min="13316" max="13316" width="9.5" style="14" customWidth="1"/>
    <col min="13317" max="13317" width="10.875" style="14" customWidth="1"/>
    <col min="13318" max="13318" width="15.125" style="14" customWidth="1"/>
    <col min="13319" max="13319" width="10.75" style="14" customWidth="1"/>
    <col min="13320" max="13321" width="13.875" style="14" customWidth="1"/>
    <col min="13322" max="13322" width="13.25" style="14" customWidth="1"/>
    <col min="13323" max="13323" width="16.375" style="14" customWidth="1"/>
    <col min="13324" max="13324" width="34.125" style="14" customWidth="1"/>
    <col min="13325" max="13325" width="0" style="14" hidden="1" customWidth="1"/>
    <col min="13326" max="13326" width="22.125" style="14" customWidth="1"/>
    <col min="13327" max="13568" width="9" style="14"/>
    <col min="13569" max="13569" width="7.375" style="14" customWidth="1"/>
    <col min="13570" max="13570" width="79.375" style="14" customWidth="1"/>
    <col min="13571" max="13571" width="19" style="14" customWidth="1"/>
    <col min="13572" max="13572" width="9.5" style="14" customWidth="1"/>
    <col min="13573" max="13573" width="10.875" style="14" customWidth="1"/>
    <col min="13574" max="13574" width="15.125" style="14" customWidth="1"/>
    <col min="13575" max="13575" width="10.75" style="14" customWidth="1"/>
    <col min="13576" max="13577" width="13.875" style="14" customWidth="1"/>
    <col min="13578" max="13578" width="13.25" style="14" customWidth="1"/>
    <col min="13579" max="13579" width="16.375" style="14" customWidth="1"/>
    <col min="13580" max="13580" width="34.125" style="14" customWidth="1"/>
    <col min="13581" max="13581" width="0" style="14" hidden="1" customWidth="1"/>
    <col min="13582" max="13582" width="22.125" style="14" customWidth="1"/>
    <col min="13583" max="13824" width="9" style="14"/>
    <col min="13825" max="13825" width="7.375" style="14" customWidth="1"/>
    <col min="13826" max="13826" width="79.375" style="14" customWidth="1"/>
    <col min="13827" max="13827" width="19" style="14" customWidth="1"/>
    <col min="13828" max="13828" width="9.5" style="14" customWidth="1"/>
    <col min="13829" max="13829" width="10.875" style="14" customWidth="1"/>
    <col min="13830" max="13830" width="15.125" style="14" customWidth="1"/>
    <col min="13831" max="13831" width="10.75" style="14" customWidth="1"/>
    <col min="13832" max="13833" width="13.875" style="14" customWidth="1"/>
    <col min="13834" max="13834" width="13.25" style="14" customWidth="1"/>
    <col min="13835" max="13835" width="16.375" style="14" customWidth="1"/>
    <col min="13836" max="13836" width="34.125" style="14" customWidth="1"/>
    <col min="13837" max="13837" width="0" style="14" hidden="1" customWidth="1"/>
    <col min="13838" max="13838" width="22.125" style="14" customWidth="1"/>
    <col min="13839" max="14080" width="9" style="14"/>
    <col min="14081" max="14081" width="7.375" style="14" customWidth="1"/>
    <col min="14082" max="14082" width="79.375" style="14" customWidth="1"/>
    <col min="14083" max="14083" width="19" style="14" customWidth="1"/>
    <col min="14084" max="14084" width="9.5" style="14" customWidth="1"/>
    <col min="14085" max="14085" width="10.875" style="14" customWidth="1"/>
    <col min="14086" max="14086" width="15.125" style="14" customWidth="1"/>
    <col min="14087" max="14087" width="10.75" style="14" customWidth="1"/>
    <col min="14088" max="14089" width="13.875" style="14" customWidth="1"/>
    <col min="14090" max="14090" width="13.25" style="14" customWidth="1"/>
    <col min="14091" max="14091" width="16.375" style="14" customWidth="1"/>
    <col min="14092" max="14092" width="34.125" style="14" customWidth="1"/>
    <col min="14093" max="14093" width="0" style="14" hidden="1" customWidth="1"/>
    <col min="14094" max="14094" width="22.125" style="14" customWidth="1"/>
    <col min="14095" max="14336" width="9" style="14"/>
    <col min="14337" max="14337" width="7.375" style="14" customWidth="1"/>
    <col min="14338" max="14338" width="79.375" style="14" customWidth="1"/>
    <col min="14339" max="14339" width="19" style="14" customWidth="1"/>
    <col min="14340" max="14340" width="9.5" style="14" customWidth="1"/>
    <col min="14341" max="14341" width="10.875" style="14" customWidth="1"/>
    <col min="14342" max="14342" width="15.125" style="14" customWidth="1"/>
    <col min="14343" max="14343" width="10.75" style="14" customWidth="1"/>
    <col min="14344" max="14345" width="13.875" style="14" customWidth="1"/>
    <col min="14346" max="14346" width="13.25" style="14" customWidth="1"/>
    <col min="14347" max="14347" width="16.375" style="14" customWidth="1"/>
    <col min="14348" max="14348" width="34.125" style="14" customWidth="1"/>
    <col min="14349" max="14349" width="0" style="14" hidden="1" customWidth="1"/>
    <col min="14350" max="14350" width="22.125" style="14" customWidth="1"/>
    <col min="14351" max="14592" width="9" style="14"/>
    <col min="14593" max="14593" width="7.375" style="14" customWidth="1"/>
    <col min="14594" max="14594" width="79.375" style="14" customWidth="1"/>
    <col min="14595" max="14595" width="19" style="14" customWidth="1"/>
    <col min="14596" max="14596" width="9.5" style="14" customWidth="1"/>
    <col min="14597" max="14597" width="10.875" style="14" customWidth="1"/>
    <col min="14598" max="14598" width="15.125" style="14" customWidth="1"/>
    <col min="14599" max="14599" width="10.75" style="14" customWidth="1"/>
    <col min="14600" max="14601" width="13.875" style="14" customWidth="1"/>
    <col min="14602" max="14602" width="13.25" style="14" customWidth="1"/>
    <col min="14603" max="14603" width="16.375" style="14" customWidth="1"/>
    <col min="14604" max="14604" width="34.125" style="14" customWidth="1"/>
    <col min="14605" max="14605" width="0" style="14" hidden="1" customWidth="1"/>
    <col min="14606" max="14606" width="22.125" style="14" customWidth="1"/>
    <col min="14607" max="14848" width="9" style="14"/>
    <col min="14849" max="14849" width="7.375" style="14" customWidth="1"/>
    <col min="14850" max="14850" width="79.375" style="14" customWidth="1"/>
    <col min="14851" max="14851" width="19" style="14" customWidth="1"/>
    <col min="14852" max="14852" width="9.5" style="14" customWidth="1"/>
    <col min="14853" max="14853" width="10.875" style="14" customWidth="1"/>
    <col min="14854" max="14854" width="15.125" style="14" customWidth="1"/>
    <col min="14855" max="14855" width="10.75" style="14" customWidth="1"/>
    <col min="14856" max="14857" width="13.875" style="14" customWidth="1"/>
    <col min="14858" max="14858" width="13.25" style="14" customWidth="1"/>
    <col min="14859" max="14859" width="16.375" style="14" customWidth="1"/>
    <col min="14860" max="14860" width="34.125" style="14" customWidth="1"/>
    <col min="14861" max="14861" width="0" style="14" hidden="1" customWidth="1"/>
    <col min="14862" max="14862" width="22.125" style="14" customWidth="1"/>
    <col min="14863" max="15104" width="9" style="14"/>
    <col min="15105" max="15105" width="7.375" style="14" customWidth="1"/>
    <col min="15106" max="15106" width="79.375" style="14" customWidth="1"/>
    <col min="15107" max="15107" width="19" style="14" customWidth="1"/>
    <col min="15108" max="15108" width="9.5" style="14" customWidth="1"/>
    <col min="15109" max="15109" width="10.875" style="14" customWidth="1"/>
    <col min="15110" max="15110" width="15.125" style="14" customWidth="1"/>
    <col min="15111" max="15111" width="10.75" style="14" customWidth="1"/>
    <col min="15112" max="15113" width="13.875" style="14" customWidth="1"/>
    <col min="15114" max="15114" width="13.25" style="14" customWidth="1"/>
    <col min="15115" max="15115" width="16.375" style="14" customWidth="1"/>
    <col min="15116" max="15116" width="34.125" style="14" customWidth="1"/>
    <col min="15117" max="15117" width="0" style="14" hidden="1" customWidth="1"/>
    <col min="15118" max="15118" width="22.125" style="14" customWidth="1"/>
    <col min="15119" max="15360" width="9" style="14"/>
    <col min="15361" max="15361" width="7.375" style="14" customWidth="1"/>
    <col min="15362" max="15362" width="79.375" style="14" customWidth="1"/>
    <col min="15363" max="15363" width="19" style="14" customWidth="1"/>
    <col min="15364" max="15364" width="9.5" style="14" customWidth="1"/>
    <col min="15365" max="15365" width="10.875" style="14" customWidth="1"/>
    <col min="15366" max="15366" width="15.125" style="14" customWidth="1"/>
    <col min="15367" max="15367" width="10.75" style="14" customWidth="1"/>
    <col min="15368" max="15369" width="13.875" style="14" customWidth="1"/>
    <col min="15370" max="15370" width="13.25" style="14" customWidth="1"/>
    <col min="15371" max="15371" width="16.375" style="14" customWidth="1"/>
    <col min="15372" max="15372" width="34.125" style="14" customWidth="1"/>
    <col min="15373" max="15373" width="0" style="14" hidden="1" customWidth="1"/>
    <col min="15374" max="15374" width="22.125" style="14" customWidth="1"/>
    <col min="15375" max="15616" width="9" style="14"/>
    <col min="15617" max="15617" width="7.375" style="14" customWidth="1"/>
    <col min="15618" max="15618" width="79.375" style="14" customWidth="1"/>
    <col min="15619" max="15619" width="19" style="14" customWidth="1"/>
    <col min="15620" max="15620" width="9.5" style="14" customWidth="1"/>
    <col min="15621" max="15621" width="10.875" style="14" customWidth="1"/>
    <col min="15622" max="15622" width="15.125" style="14" customWidth="1"/>
    <col min="15623" max="15623" width="10.75" style="14" customWidth="1"/>
    <col min="15624" max="15625" width="13.875" style="14" customWidth="1"/>
    <col min="15626" max="15626" width="13.25" style="14" customWidth="1"/>
    <col min="15627" max="15627" width="16.375" style="14" customWidth="1"/>
    <col min="15628" max="15628" width="34.125" style="14" customWidth="1"/>
    <col min="15629" max="15629" width="0" style="14" hidden="1" customWidth="1"/>
    <col min="15630" max="15630" width="22.125" style="14" customWidth="1"/>
    <col min="15631" max="15872" width="9" style="14"/>
    <col min="15873" max="15873" width="7.375" style="14" customWidth="1"/>
    <col min="15874" max="15874" width="79.375" style="14" customWidth="1"/>
    <col min="15875" max="15875" width="19" style="14" customWidth="1"/>
    <col min="15876" max="15876" width="9.5" style="14" customWidth="1"/>
    <col min="15877" max="15877" width="10.875" style="14" customWidth="1"/>
    <col min="15878" max="15878" width="15.125" style="14" customWidth="1"/>
    <col min="15879" max="15879" width="10.75" style="14" customWidth="1"/>
    <col min="15880" max="15881" width="13.875" style="14" customWidth="1"/>
    <col min="15882" max="15882" width="13.25" style="14" customWidth="1"/>
    <col min="15883" max="15883" width="16.375" style="14" customWidth="1"/>
    <col min="15884" max="15884" width="34.125" style="14" customWidth="1"/>
    <col min="15885" max="15885" width="0" style="14" hidden="1" customWidth="1"/>
    <col min="15886" max="15886" width="22.125" style="14" customWidth="1"/>
    <col min="15887" max="16128" width="9" style="14"/>
    <col min="16129" max="16129" width="7.375" style="14" customWidth="1"/>
    <col min="16130" max="16130" width="79.375" style="14" customWidth="1"/>
    <col min="16131" max="16131" width="19" style="14" customWidth="1"/>
    <col min="16132" max="16132" width="9.5" style="14" customWidth="1"/>
    <col min="16133" max="16133" width="10.875" style="14" customWidth="1"/>
    <col min="16134" max="16134" width="15.125" style="14" customWidth="1"/>
    <col min="16135" max="16135" width="10.75" style="14" customWidth="1"/>
    <col min="16136" max="16137" width="13.875" style="14" customWidth="1"/>
    <col min="16138" max="16138" width="13.25" style="14" customWidth="1"/>
    <col min="16139" max="16139" width="16.375" style="14" customWidth="1"/>
    <col min="16140" max="16140" width="34.125" style="14" customWidth="1"/>
    <col min="16141" max="16141" width="0" style="14" hidden="1" customWidth="1"/>
    <col min="16142" max="16142" width="22.125" style="14" customWidth="1"/>
    <col min="16143" max="16384" width="9" style="14"/>
  </cols>
  <sheetData>
    <row r="1" spans="1:14" ht="66" customHeight="1" x14ac:dyDescent="0.25">
      <c r="K1" s="85" t="s">
        <v>84</v>
      </c>
      <c r="L1" s="86"/>
    </row>
    <row r="2" spans="1:14" s="17" customFormat="1" ht="69" customHeight="1" x14ac:dyDescent="0.25">
      <c r="A2" s="15"/>
      <c r="B2" s="33"/>
      <c r="C2" s="16"/>
      <c r="D2" s="16"/>
      <c r="E2" s="16"/>
      <c r="F2" s="16"/>
      <c r="G2" s="16"/>
      <c r="H2" s="34"/>
      <c r="K2" s="87" t="s">
        <v>68</v>
      </c>
      <c r="L2" s="87"/>
    </row>
    <row r="3" spans="1:14" s="17" customFormat="1" ht="41.25" customHeight="1" x14ac:dyDescent="0.25">
      <c r="A3" s="88" t="s">
        <v>34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4" s="17" customFormat="1" ht="32.25" customHeight="1" x14ac:dyDescent="0.25">
      <c r="A4" s="89" t="s">
        <v>1</v>
      </c>
      <c r="B4" s="89" t="s">
        <v>16</v>
      </c>
      <c r="C4" s="89" t="s">
        <v>7</v>
      </c>
      <c r="D4" s="89" t="s">
        <v>5</v>
      </c>
      <c r="E4" s="89"/>
      <c r="F4" s="89"/>
      <c r="G4" s="89"/>
      <c r="H4" s="90" t="s">
        <v>35</v>
      </c>
      <c r="I4" s="90"/>
      <c r="J4" s="90"/>
      <c r="K4" s="91"/>
      <c r="L4" s="92" t="s">
        <v>13</v>
      </c>
    </row>
    <row r="5" spans="1:14" s="17" customFormat="1" ht="68.25" customHeight="1" x14ac:dyDescent="0.25">
      <c r="A5" s="89"/>
      <c r="B5" s="89"/>
      <c r="C5" s="89"/>
      <c r="D5" s="7" t="s">
        <v>7</v>
      </c>
      <c r="E5" s="7" t="s">
        <v>18</v>
      </c>
      <c r="F5" s="7" t="s">
        <v>8</v>
      </c>
      <c r="G5" s="7" t="s">
        <v>9</v>
      </c>
      <c r="H5" s="7">
        <v>2025</v>
      </c>
      <c r="I5" s="7">
        <v>2026</v>
      </c>
      <c r="J5" s="7">
        <v>2027</v>
      </c>
      <c r="K5" s="7" t="s">
        <v>14</v>
      </c>
      <c r="L5" s="92"/>
    </row>
    <row r="6" spans="1:14" s="17" customFormat="1" ht="37.5" customHeight="1" x14ac:dyDescent="0.25">
      <c r="A6" s="93" t="s">
        <v>70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1:14" ht="27" customHeight="1" x14ac:dyDescent="0.25">
      <c r="A7" s="96" t="s">
        <v>43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4" ht="33.75" customHeight="1" x14ac:dyDescent="0.25">
      <c r="A8" s="97" t="s">
        <v>44</v>
      </c>
      <c r="B8" s="97"/>
      <c r="C8" s="97"/>
      <c r="D8" s="97"/>
      <c r="E8" s="97"/>
      <c r="F8" s="97"/>
      <c r="G8" s="97"/>
      <c r="H8" s="97"/>
      <c r="I8" s="61"/>
      <c r="J8" s="61"/>
      <c r="K8" s="61"/>
      <c r="L8" s="61"/>
    </row>
    <row r="9" spans="1:14" ht="77.25" customHeight="1" x14ac:dyDescent="0.25">
      <c r="A9" s="99" t="s">
        <v>45</v>
      </c>
      <c r="B9" s="101" t="s">
        <v>46</v>
      </c>
      <c r="C9" s="82" t="s">
        <v>75</v>
      </c>
      <c r="D9" s="101" t="s">
        <v>22</v>
      </c>
      <c r="E9" s="101" t="s">
        <v>47</v>
      </c>
      <c r="F9" s="101" t="s">
        <v>48</v>
      </c>
      <c r="G9" s="13" t="s">
        <v>49</v>
      </c>
      <c r="H9" s="23">
        <v>150</v>
      </c>
      <c r="I9" s="23">
        <v>150</v>
      </c>
      <c r="J9" s="23">
        <v>150</v>
      </c>
      <c r="K9" s="69">
        <f>SUM(H9:J9)</f>
        <v>450</v>
      </c>
      <c r="L9" s="82" t="s">
        <v>82</v>
      </c>
      <c r="M9" s="35"/>
      <c r="N9" s="36"/>
    </row>
    <row r="10" spans="1:14" ht="84.75" customHeight="1" x14ac:dyDescent="0.25">
      <c r="A10" s="100"/>
      <c r="B10" s="102"/>
      <c r="C10" s="84"/>
      <c r="D10" s="102"/>
      <c r="E10" s="102"/>
      <c r="F10" s="102"/>
      <c r="G10" s="22">
        <v>244</v>
      </c>
      <c r="H10" s="23">
        <v>150</v>
      </c>
      <c r="I10" s="23">
        <v>150</v>
      </c>
      <c r="J10" s="23">
        <v>150</v>
      </c>
      <c r="K10" s="69">
        <f>SUM(H10:J10)</f>
        <v>450</v>
      </c>
      <c r="L10" s="84"/>
      <c r="M10" s="14" t="s">
        <v>54</v>
      </c>
    </row>
    <row r="11" spans="1:14" ht="111" customHeight="1" x14ac:dyDescent="0.25">
      <c r="A11" s="66" t="s">
        <v>50</v>
      </c>
      <c r="B11" s="67" t="s">
        <v>51</v>
      </c>
      <c r="C11" s="65" t="s">
        <v>75</v>
      </c>
      <c r="D11" s="59" t="s">
        <v>22</v>
      </c>
      <c r="E11" s="72" t="s">
        <v>83</v>
      </c>
      <c r="F11" s="59" t="s">
        <v>52</v>
      </c>
      <c r="G11" s="22">
        <v>244</v>
      </c>
      <c r="H11" s="23">
        <v>300</v>
      </c>
      <c r="I11" s="23">
        <v>300</v>
      </c>
      <c r="J11" s="23">
        <v>300</v>
      </c>
      <c r="K11" s="69">
        <f>SUM(H11:J11)</f>
        <v>900</v>
      </c>
      <c r="L11" s="20" t="s">
        <v>53</v>
      </c>
    </row>
    <row r="12" spans="1:14" s="24" customFormat="1" ht="27" customHeight="1" x14ac:dyDescent="0.25">
      <c r="A12" s="96" t="s">
        <v>37</v>
      </c>
      <c r="B12" s="96"/>
      <c r="C12" s="62"/>
      <c r="D12" s="63"/>
      <c r="E12" s="63"/>
      <c r="F12" s="63"/>
      <c r="G12" s="63"/>
      <c r="H12" s="68">
        <f>SUM(H9:H11)</f>
        <v>600</v>
      </c>
      <c r="I12" s="68">
        <f t="shared" ref="I12:K12" si="0">SUM(I9:I11)</f>
        <v>600</v>
      </c>
      <c r="J12" s="68">
        <f t="shared" si="0"/>
        <v>600</v>
      </c>
      <c r="K12" s="68">
        <f t="shared" si="0"/>
        <v>1800</v>
      </c>
      <c r="L12" s="11"/>
    </row>
    <row r="13" spans="1:14" ht="38.25" customHeight="1" x14ac:dyDescent="0.25">
      <c r="A13" s="98" t="s">
        <v>71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14" ht="69.75" hidden="1" customHeight="1" x14ac:dyDescent="0.25">
      <c r="A14" s="99" t="s">
        <v>55</v>
      </c>
      <c r="B14" s="106" t="s">
        <v>56</v>
      </c>
      <c r="C14" s="82" t="s">
        <v>75</v>
      </c>
      <c r="D14" s="101" t="s">
        <v>22</v>
      </c>
      <c r="E14" s="99" t="s">
        <v>47</v>
      </c>
      <c r="F14" s="13"/>
      <c r="G14" s="13"/>
      <c r="H14" s="37">
        <v>1979.4</v>
      </c>
      <c r="I14" s="37">
        <v>1979.4</v>
      </c>
      <c r="J14" s="37"/>
      <c r="K14" s="37">
        <f>SUM(H14:I14)</f>
        <v>3958.8</v>
      </c>
      <c r="L14" s="38" t="s">
        <v>57</v>
      </c>
    </row>
    <row r="15" spans="1:14" ht="69.75" customHeight="1" x14ac:dyDescent="0.25">
      <c r="A15" s="105"/>
      <c r="B15" s="107"/>
      <c r="C15" s="83"/>
      <c r="D15" s="103"/>
      <c r="E15" s="105"/>
      <c r="F15" s="101" t="s">
        <v>58</v>
      </c>
      <c r="G15" s="13" t="s">
        <v>59</v>
      </c>
      <c r="H15" s="23">
        <v>5032.49</v>
      </c>
      <c r="I15" s="23">
        <v>4271.1989999999996</v>
      </c>
      <c r="J15" s="23">
        <v>4271.1989999999996</v>
      </c>
      <c r="K15" s="69">
        <f>SUM(H15:J15)</f>
        <v>13574.887999999999</v>
      </c>
      <c r="L15" s="101" t="s">
        <v>80</v>
      </c>
    </row>
    <row r="16" spans="1:14" ht="69.75" customHeight="1" x14ac:dyDescent="0.25">
      <c r="A16" s="105"/>
      <c r="B16" s="107"/>
      <c r="C16" s="83"/>
      <c r="D16" s="103"/>
      <c r="E16" s="105"/>
      <c r="F16" s="113"/>
      <c r="G16" s="13" t="s">
        <v>61</v>
      </c>
      <c r="H16" s="23">
        <v>947.9</v>
      </c>
      <c r="I16" s="23">
        <v>947.9</v>
      </c>
      <c r="J16" s="23">
        <v>947.9</v>
      </c>
      <c r="K16" s="69">
        <f>SUM(H16:J16)</f>
        <v>2843.7</v>
      </c>
      <c r="L16" s="103"/>
    </row>
    <row r="17" spans="1:14" ht="69.75" customHeight="1" x14ac:dyDescent="0.25">
      <c r="A17" s="105"/>
      <c r="B17" s="107"/>
      <c r="C17" s="83"/>
      <c r="D17" s="103"/>
      <c r="E17" s="105"/>
      <c r="F17" s="103"/>
      <c r="G17" s="13" t="s">
        <v>60</v>
      </c>
      <c r="H17" s="23">
        <v>1519.81</v>
      </c>
      <c r="I17" s="23">
        <v>1289.9010000000001</v>
      </c>
      <c r="J17" s="23">
        <v>1289.9010000000001</v>
      </c>
      <c r="K17" s="69">
        <f>SUM(H17:J17)</f>
        <v>4099.6120000000001</v>
      </c>
      <c r="L17" s="103"/>
      <c r="N17" s="39"/>
    </row>
    <row r="18" spans="1:14" x14ac:dyDescent="0.25">
      <c r="A18" s="105"/>
      <c r="B18" s="107"/>
      <c r="C18" s="84"/>
      <c r="D18" s="102"/>
      <c r="E18" s="100"/>
      <c r="F18" s="102"/>
      <c r="G18" s="13" t="s">
        <v>25</v>
      </c>
      <c r="H18" s="23">
        <v>1000</v>
      </c>
      <c r="I18" s="23">
        <v>1000</v>
      </c>
      <c r="J18" s="23">
        <v>1000</v>
      </c>
      <c r="K18" s="69">
        <f>SUM(H18:J18)</f>
        <v>3000</v>
      </c>
      <c r="L18" s="102"/>
    </row>
    <row r="19" spans="1:14" x14ac:dyDescent="0.25">
      <c r="A19" s="100"/>
      <c r="B19" s="108"/>
      <c r="C19" s="7"/>
      <c r="D19" s="18"/>
      <c r="E19" s="13"/>
      <c r="F19" s="18"/>
      <c r="G19" s="7"/>
      <c r="H19" s="23"/>
      <c r="I19" s="23"/>
      <c r="J19" s="23"/>
      <c r="K19" s="23">
        <f>SUM(H19:I19)</f>
        <v>0</v>
      </c>
      <c r="L19" s="10"/>
    </row>
    <row r="20" spans="1:14" ht="24.75" customHeight="1" x14ac:dyDescent="0.25">
      <c r="A20" s="96" t="s">
        <v>38</v>
      </c>
      <c r="B20" s="96"/>
      <c r="C20" s="62"/>
      <c r="D20" s="63"/>
      <c r="E20" s="64"/>
      <c r="F20" s="62"/>
      <c r="G20" s="62"/>
      <c r="H20" s="68">
        <f>SUM(H15:H19)</f>
        <v>8500.1999999999989</v>
      </c>
      <c r="I20" s="68">
        <f>SUM(I15:I19)</f>
        <v>7508.9999999999991</v>
      </c>
      <c r="J20" s="68">
        <f>SUM(J15:J19)</f>
        <v>7508.9999999999991</v>
      </c>
      <c r="K20" s="68">
        <f>SUM(K15:K19)</f>
        <v>23518.2</v>
      </c>
      <c r="L20" s="61"/>
    </row>
    <row r="21" spans="1:14" ht="33.75" customHeight="1" x14ac:dyDescent="0.25">
      <c r="A21" s="98" t="s">
        <v>72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4" ht="84" customHeight="1" x14ac:dyDescent="0.25">
      <c r="A22" s="21" t="s">
        <v>62</v>
      </c>
      <c r="B22" s="40" t="s">
        <v>63</v>
      </c>
      <c r="C22" s="53" t="s">
        <v>75</v>
      </c>
      <c r="D22" s="18" t="s">
        <v>22</v>
      </c>
      <c r="E22" s="18" t="s">
        <v>36</v>
      </c>
      <c r="F22" s="60" t="s">
        <v>79</v>
      </c>
      <c r="G22" s="18" t="s">
        <v>64</v>
      </c>
      <c r="H22" s="56">
        <v>0</v>
      </c>
      <c r="I22" s="56">
        <v>0</v>
      </c>
      <c r="J22" s="56">
        <v>0</v>
      </c>
      <c r="K22" s="69">
        <f>SUM(H22:J22)</f>
        <v>0</v>
      </c>
      <c r="L22" s="79" t="s">
        <v>81</v>
      </c>
    </row>
    <row r="23" spans="1:14" ht="90" customHeight="1" x14ac:dyDescent="0.25">
      <c r="A23" s="13" t="s">
        <v>65</v>
      </c>
      <c r="B23" s="10" t="s">
        <v>66</v>
      </c>
      <c r="C23" s="53" t="s">
        <v>75</v>
      </c>
      <c r="D23" s="18" t="s">
        <v>22</v>
      </c>
      <c r="E23" s="18" t="s">
        <v>36</v>
      </c>
      <c r="F23" s="18" t="s">
        <v>67</v>
      </c>
      <c r="G23" s="18" t="s">
        <v>64</v>
      </c>
      <c r="H23" s="56">
        <v>0</v>
      </c>
      <c r="I23" s="56">
        <v>0</v>
      </c>
      <c r="J23" s="56">
        <v>0</v>
      </c>
      <c r="K23" s="69">
        <f>SUM(H23:J23)</f>
        <v>0</v>
      </c>
      <c r="L23" s="79"/>
    </row>
    <row r="24" spans="1:14" ht="23.25" customHeight="1" x14ac:dyDescent="0.25">
      <c r="A24" s="104" t="s">
        <v>39</v>
      </c>
      <c r="B24" s="104"/>
      <c r="C24" s="62"/>
      <c r="D24" s="62"/>
      <c r="E24" s="62"/>
      <c r="F24" s="62"/>
      <c r="G24" s="62"/>
      <c r="H24" s="68">
        <f>SUM(H22:H23)</f>
        <v>0</v>
      </c>
      <c r="I24" s="68">
        <f>SUM(I22:I23)</f>
        <v>0</v>
      </c>
      <c r="J24" s="68">
        <f>SUM(J22:J23)</f>
        <v>0</v>
      </c>
      <c r="K24" s="68">
        <f>SUM(K22:K23)</f>
        <v>0</v>
      </c>
      <c r="L24" s="61"/>
    </row>
    <row r="25" spans="1:14" ht="21" customHeight="1" x14ac:dyDescent="0.25">
      <c r="A25" s="109" t="s">
        <v>40</v>
      </c>
      <c r="B25" s="109"/>
      <c r="C25" s="62"/>
      <c r="D25" s="62"/>
      <c r="E25" s="62"/>
      <c r="F25" s="62"/>
      <c r="G25" s="62"/>
      <c r="H25" s="68">
        <f>H20+H24+H12</f>
        <v>9100.1999999999989</v>
      </c>
      <c r="I25" s="68">
        <f t="shared" ref="I25:K25" si="1">I20+I24+I12</f>
        <v>8108.9999999999991</v>
      </c>
      <c r="J25" s="68">
        <f t="shared" si="1"/>
        <v>8108.9999999999991</v>
      </c>
      <c r="K25" s="68">
        <f t="shared" si="1"/>
        <v>25318.2</v>
      </c>
      <c r="L25" s="61"/>
    </row>
    <row r="26" spans="1:14" s="27" customFormat="1" ht="21.75" hidden="1" customHeight="1" x14ac:dyDescent="0.25">
      <c r="A26" s="110"/>
      <c r="B26" s="110"/>
      <c r="C26" s="25"/>
      <c r="D26" s="25"/>
      <c r="E26" s="25"/>
      <c r="F26" s="25"/>
      <c r="G26" s="25"/>
      <c r="H26" s="26" t="e">
        <f>#REF!</f>
        <v>#REF!</v>
      </c>
    </row>
    <row r="27" spans="1:14" s="17" customFormat="1" ht="20.25" hidden="1" customHeight="1" x14ac:dyDescent="0.25">
      <c r="A27" s="111"/>
      <c r="B27" s="111"/>
      <c r="C27" s="28"/>
      <c r="D27" s="28"/>
      <c r="E27" s="28"/>
      <c r="F27" s="28"/>
      <c r="G27" s="28"/>
      <c r="H27" s="41" t="e">
        <f>H26-H25</f>
        <v>#REF!</v>
      </c>
    </row>
    <row r="28" spans="1:14" ht="51.75" customHeight="1" x14ac:dyDescent="0.25">
      <c r="A28" s="112"/>
      <c r="B28" s="112"/>
      <c r="C28" s="112"/>
      <c r="D28" s="42"/>
      <c r="E28" s="42"/>
      <c r="F28" s="42"/>
      <c r="G28" s="42"/>
      <c r="L28" s="43"/>
    </row>
    <row r="29" spans="1:14" x14ac:dyDescent="0.25">
      <c r="A29" s="29"/>
      <c r="B29" s="44"/>
      <c r="C29" s="30"/>
      <c r="D29" s="30"/>
      <c r="E29" s="30"/>
      <c r="F29" s="30" t="s">
        <v>3</v>
      </c>
      <c r="G29" s="30"/>
      <c r="H29" s="45">
        <f>H23</f>
        <v>0</v>
      </c>
      <c r="I29" s="45">
        <f>I23</f>
        <v>0</v>
      </c>
      <c r="J29" s="45">
        <f>J23</f>
        <v>0</v>
      </c>
      <c r="K29" s="45">
        <f>SUM(H29:J29)</f>
        <v>0</v>
      </c>
    </row>
    <row r="30" spans="1:14" x14ac:dyDescent="0.25">
      <c r="A30" s="29"/>
      <c r="B30" s="44"/>
      <c r="C30" s="30"/>
      <c r="D30" s="30"/>
      <c r="E30" s="30"/>
      <c r="F30" s="30" t="s">
        <v>4</v>
      </c>
      <c r="G30" s="30"/>
      <c r="H30" s="45">
        <f>H22+H20</f>
        <v>8500.1999999999989</v>
      </c>
      <c r="I30" s="45">
        <f>I22+I20</f>
        <v>7508.9999999999991</v>
      </c>
      <c r="J30" s="45">
        <f>J22+J20</f>
        <v>7508.9999999999991</v>
      </c>
      <c r="K30" s="45">
        <f>SUM(H30:J30)</f>
        <v>23518.199999999997</v>
      </c>
    </row>
    <row r="31" spans="1:14" x14ac:dyDescent="0.25">
      <c r="A31" s="29"/>
      <c r="B31" s="44"/>
      <c r="C31" s="30"/>
      <c r="D31" s="30"/>
      <c r="E31" s="30"/>
      <c r="F31" s="30" t="s">
        <v>12</v>
      </c>
      <c r="G31" s="30"/>
      <c r="H31" s="45">
        <f>H12</f>
        <v>600</v>
      </c>
      <c r="I31" s="45">
        <f t="shared" ref="I31:J31" si="2">I12</f>
        <v>600</v>
      </c>
      <c r="J31" s="45">
        <f t="shared" si="2"/>
        <v>600</v>
      </c>
      <c r="K31" s="45">
        <f>SUM(H31:J31)</f>
        <v>1800</v>
      </c>
    </row>
    <row r="32" spans="1:14" x14ac:dyDescent="0.25">
      <c r="A32" s="29"/>
      <c r="B32" s="44"/>
      <c r="C32" s="30"/>
      <c r="D32" s="30"/>
      <c r="E32" s="30"/>
      <c r="F32" s="30"/>
      <c r="G32" s="30"/>
    </row>
    <row r="33" spans="1:11" x14ac:dyDescent="0.25">
      <c r="A33" s="29"/>
      <c r="B33" s="44"/>
      <c r="C33" s="30"/>
      <c r="D33" s="30"/>
      <c r="E33" s="30"/>
      <c r="F33" s="30"/>
      <c r="G33" s="30"/>
      <c r="H33" s="46"/>
      <c r="I33" s="46"/>
      <c r="J33" s="46"/>
    </row>
    <row r="34" spans="1:11" x14ac:dyDescent="0.25">
      <c r="A34" s="29"/>
      <c r="B34" s="44"/>
      <c r="C34" s="30"/>
      <c r="D34" s="30"/>
      <c r="E34" s="30"/>
      <c r="F34" s="30"/>
      <c r="G34" s="30"/>
      <c r="H34" s="46"/>
      <c r="I34" s="46"/>
      <c r="J34" s="46"/>
    </row>
    <row r="35" spans="1:11" x14ac:dyDescent="0.25">
      <c r="A35" s="29"/>
      <c r="B35" s="44"/>
      <c r="C35" s="30"/>
      <c r="D35" s="30"/>
      <c r="E35" s="30"/>
      <c r="F35" s="30" t="s">
        <v>41</v>
      </c>
      <c r="G35" s="30"/>
      <c r="H35" s="47">
        <f>H22+H23+H15+H16+H17+H18+H9+H10</f>
        <v>8800.1999999999989</v>
      </c>
      <c r="I35" s="47">
        <f t="shared" ref="I35:J35" si="3">I22+I23+I15+I16+I17+I18+I9+I10</f>
        <v>7808.9999999999991</v>
      </c>
      <c r="J35" s="47">
        <f t="shared" si="3"/>
        <v>7808.9999999999991</v>
      </c>
      <c r="K35" s="45">
        <f>SUM(H35:J35)</f>
        <v>24418.199999999997</v>
      </c>
    </row>
    <row r="36" spans="1:11" x14ac:dyDescent="0.25">
      <c r="A36" s="29"/>
      <c r="B36" s="44"/>
      <c r="C36" s="30"/>
      <c r="D36" s="30"/>
      <c r="E36" s="30"/>
      <c r="F36" s="30" t="s">
        <v>42</v>
      </c>
      <c r="G36" s="30"/>
      <c r="H36" s="48">
        <f>H11</f>
        <v>300</v>
      </c>
      <c r="I36" s="48">
        <f t="shared" ref="I36:J36" si="4">I11</f>
        <v>300</v>
      </c>
      <c r="J36" s="48">
        <f t="shared" si="4"/>
        <v>300</v>
      </c>
      <c r="K36" s="45">
        <f>SUM(H36:J36)</f>
        <v>900</v>
      </c>
    </row>
    <row r="37" spans="1:11" x14ac:dyDescent="0.25">
      <c r="A37" s="29"/>
      <c r="B37" s="44"/>
      <c r="C37" s="30"/>
      <c r="D37" s="30"/>
      <c r="E37" s="30"/>
      <c r="F37" s="30"/>
      <c r="G37" s="30"/>
    </row>
    <row r="38" spans="1:11" x14ac:dyDescent="0.25">
      <c r="A38" s="29"/>
      <c r="B38" s="44"/>
      <c r="C38" s="30"/>
      <c r="D38" s="30"/>
      <c r="E38" s="30"/>
      <c r="F38" s="30"/>
      <c r="G38" s="30"/>
    </row>
    <row r="39" spans="1:11" x14ac:dyDescent="0.25">
      <c r="A39" s="29"/>
      <c r="B39" s="44"/>
      <c r="C39" s="30"/>
      <c r="D39" s="30"/>
      <c r="E39" s="30"/>
      <c r="F39" s="30"/>
      <c r="G39" s="30"/>
    </row>
    <row r="40" spans="1:11" x14ac:dyDescent="0.25">
      <c r="A40" s="29"/>
      <c r="B40" s="44"/>
      <c r="C40" s="30"/>
      <c r="D40" s="30"/>
      <c r="E40" s="30"/>
      <c r="F40" s="30"/>
      <c r="G40" s="30"/>
    </row>
    <row r="41" spans="1:11" x14ac:dyDescent="0.25">
      <c r="A41" s="29"/>
      <c r="B41" s="44"/>
      <c r="C41" s="30"/>
      <c r="D41" s="30"/>
      <c r="E41" s="30"/>
      <c r="F41" s="30"/>
      <c r="G41" s="30"/>
    </row>
    <row r="42" spans="1:11" x14ac:dyDescent="0.25">
      <c r="A42" s="29"/>
      <c r="B42" s="44"/>
      <c r="C42" s="30"/>
      <c r="D42" s="30"/>
      <c r="E42" s="30"/>
      <c r="F42" s="30"/>
      <c r="G42" s="30"/>
    </row>
    <row r="43" spans="1:11" x14ac:dyDescent="0.25">
      <c r="A43" s="29"/>
      <c r="B43" s="44"/>
      <c r="C43" s="30"/>
      <c r="D43" s="30"/>
      <c r="E43" s="30"/>
      <c r="F43" s="30"/>
      <c r="G43" s="30"/>
    </row>
    <row r="44" spans="1:11" x14ac:dyDescent="0.25">
      <c r="A44" s="29"/>
      <c r="B44" s="44"/>
      <c r="C44" s="30"/>
      <c r="D44" s="30"/>
      <c r="E44" s="30"/>
      <c r="F44" s="30"/>
      <c r="G44" s="30"/>
    </row>
    <row r="45" spans="1:11" x14ac:dyDescent="0.25">
      <c r="A45" s="29"/>
      <c r="B45" s="44"/>
      <c r="C45" s="30"/>
      <c r="D45" s="30"/>
      <c r="E45" s="30"/>
      <c r="F45" s="30"/>
      <c r="G45" s="30"/>
    </row>
    <row r="46" spans="1:11" x14ac:dyDescent="0.25">
      <c r="A46" s="29"/>
      <c r="B46" s="44"/>
      <c r="C46" s="30"/>
      <c r="D46" s="30"/>
      <c r="E46" s="30"/>
      <c r="F46" s="30"/>
      <c r="G46" s="30"/>
    </row>
    <row r="47" spans="1:11" x14ac:dyDescent="0.25">
      <c r="A47" s="29"/>
      <c r="B47" s="44"/>
      <c r="C47" s="30"/>
      <c r="D47" s="30"/>
      <c r="E47" s="30"/>
      <c r="F47" s="30"/>
      <c r="G47" s="30"/>
    </row>
    <row r="48" spans="1:11" x14ac:dyDescent="0.25">
      <c r="A48" s="29"/>
      <c r="B48" s="44"/>
      <c r="C48" s="30"/>
      <c r="D48" s="30"/>
      <c r="E48" s="30"/>
      <c r="F48" s="30"/>
      <c r="G48" s="30"/>
    </row>
    <row r="49" spans="1:7" x14ac:dyDescent="0.25">
      <c r="A49" s="29"/>
      <c r="B49" s="44"/>
      <c r="C49" s="30"/>
      <c r="D49" s="30"/>
      <c r="E49" s="30"/>
      <c r="F49" s="30"/>
      <c r="G49" s="30"/>
    </row>
    <row r="50" spans="1:7" x14ac:dyDescent="0.25">
      <c r="A50" s="29"/>
      <c r="B50" s="44"/>
      <c r="C50" s="30"/>
      <c r="D50" s="30"/>
      <c r="E50" s="30"/>
      <c r="F50" s="30"/>
      <c r="G50" s="30"/>
    </row>
    <row r="51" spans="1:7" x14ac:dyDescent="0.25">
      <c r="A51" s="29"/>
      <c r="B51" s="44"/>
      <c r="C51" s="30"/>
      <c r="D51" s="30"/>
      <c r="E51" s="30"/>
      <c r="F51" s="30"/>
      <c r="G51" s="30"/>
    </row>
    <row r="52" spans="1:7" x14ac:dyDescent="0.25">
      <c r="A52" s="29"/>
      <c r="B52" s="44"/>
      <c r="C52" s="30"/>
      <c r="D52" s="30"/>
      <c r="E52" s="30"/>
      <c r="F52" s="30"/>
      <c r="G52" s="30"/>
    </row>
    <row r="53" spans="1:7" x14ac:dyDescent="0.25">
      <c r="A53" s="29"/>
      <c r="B53" s="44"/>
      <c r="C53" s="30"/>
      <c r="D53" s="30"/>
      <c r="E53" s="30"/>
      <c r="F53" s="30"/>
      <c r="G53" s="30"/>
    </row>
    <row r="54" spans="1:7" x14ac:dyDescent="0.25">
      <c r="A54" s="29"/>
      <c r="B54" s="44"/>
      <c r="C54" s="30"/>
      <c r="D54" s="30"/>
      <c r="E54" s="30"/>
      <c r="F54" s="30"/>
      <c r="G54" s="30"/>
    </row>
    <row r="55" spans="1:7" x14ac:dyDescent="0.25">
      <c r="A55" s="29"/>
      <c r="B55" s="44"/>
      <c r="C55" s="30"/>
      <c r="D55" s="30"/>
      <c r="E55" s="30"/>
      <c r="F55" s="30"/>
      <c r="G55" s="30"/>
    </row>
    <row r="56" spans="1:7" x14ac:dyDescent="0.25">
      <c r="A56" s="29"/>
      <c r="B56" s="44"/>
      <c r="C56" s="30"/>
      <c r="D56" s="30"/>
      <c r="E56" s="30"/>
      <c r="F56" s="30"/>
      <c r="G56" s="30"/>
    </row>
    <row r="57" spans="1:7" x14ac:dyDescent="0.25">
      <c r="A57" s="29"/>
      <c r="B57" s="44"/>
      <c r="C57" s="30"/>
      <c r="D57" s="30"/>
      <c r="E57" s="30"/>
      <c r="F57" s="30"/>
      <c r="G57" s="30"/>
    </row>
    <row r="58" spans="1:7" x14ac:dyDescent="0.25">
      <c r="A58" s="29"/>
      <c r="B58" s="44"/>
      <c r="C58" s="30"/>
      <c r="D58" s="30"/>
      <c r="E58" s="30"/>
      <c r="F58" s="30"/>
      <c r="G58" s="30"/>
    </row>
    <row r="59" spans="1:7" x14ac:dyDescent="0.25">
      <c r="A59" s="29"/>
      <c r="B59" s="44"/>
      <c r="C59" s="30"/>
      <c r="D59" s="30"/>
      <c r="E59" s="30"/>
      <c r="F59" s="30"/>
      <c r="G59" s="30"/>
    </row>
    <row r="60" spans="1:7" x14ac:dyDescent="0.25">
      <c r="A60" s="29"/>
      <c r="B60" s="44"/>
      <c r="C60" s="30"/>
      <c r="D60" s="30"/>
      <c r="E60" s="30"/>
      <c r="F60" s="30"/>
      <c r="G60" s="30"/>
    </row>
    <row r="61" spans="1:7" x14ac:dyDescent="0.25">
      <c r="A61" s="29"/>
      <c r="B61" s="44"/>
      <c r="C61" s="30"/>
      <c r="D61" s="30"/>
      <c r="E61" s="30"/>
      <c r="F61" s="30"/>
      <c r="G61" s="30"/>
    </row>
    <row r="62" spans="1:7" x14ac:dyDescent="0.25">
      <c r="A62" s="29"/>
      <c r="B62" s="44"/>
      <c r="C62" s="30"/>
      <c r="D62" s="30"/>
      <c r="E62" s="30"/>
      <c r="F62" s="30"/>
      <c r="G62" s="30"/>
    </row>
    <row r="63" spans="1:7" x14ac:dyDescent="0.25">
      <c r="A63" s="29"/>
      <c r="B63" s="44"/>
      <c r="C63" s="30"/>
      <c r="D63" s="30"/>
      <c r="E63" s="30"/>
      <c r="F63" s="30"/>
      <c r="G63" s="30"/>
    </row>
    <row r="64" spans="1:7" x14ac:dyDescent="0.25">
      <c r="A64" s="29"/>
      <c r="B64" s="44"/>
      <c r="C64" s="30"/>
      <c r="D64" s="30"/>
      <c r="E64" s="30"/>
      <c r="F64" s="30"/>
      <c r="G64" s="30"/>
    </row>
  </sheetData>
  <mergeCells count="36">
    <mergeCell ref="A25:B25"/>
    <mergeCell ref="A26:B26"/>
    <mergeCell ref="A27:B27"/>
    <mergeCell ref="A28:C28"/>
    <mergeCell ref="F15:F18"/>
    <mergeCell ref="L15:L18"/>
    <mergeCell ref="A20:B20"/>
    <mergeCell ref="A21:L21"/>
    <mergeCell ref="L22:L23"/>
    <mergeCell ref="A24:B24"/>
    <mergeCell ref="A14:A19"/>
    <mergeCell ref="B14:B19"/>
    <mergeCell ref="C14:C18"/>
    <mergeCell ref="D14:D18"/>
    <mergeCell ref="E14:E18"/>
    <mergeCell ref="A6:L6"/>
    <mergeCell ref="A7:L7"/>
    <mergeCell ref="A8:H8"/>
    <mergeCell ref="A12:B12"/>
    <mergeCell ref="A13:L13"/>
    <mergeCell ref="A9:A10"/>
    <mergeCell ref="B9:B10"/>
    <mergeCell ref="L9:L10"/>
    <mergeCell ref="C9:C10"/>
    <mergeCell ref="D9:D10"/>
    <mergeCell ref="E9:E10"/>
    <mergeCell ref="F9:F10"/>
    <mergeCell ref="K1:L1"/>
    <mergeCell ref="K2:L2"/>
    <mergeCell ref="A3:L3"/>
    <mergeCell ref="A4:A5"/>
    <mergeCell ref="B4:B5"/>
    <mergeCell ref="C4:C5"/>
    <mergeCell ref="D4:G4"/>
    <mergeCell ref="H4:K4"/>
    <mergeCell ref="L4:L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 6 к Пор</vt:lpstr>
      <vt:lpstr>пр 2 к ПП 2</vt:lpstr>
      <vt:lpstr>'пр 2 к ПП 2'!Область_печати</vt:lpstr>
      <vt:lpstr>'пр 6 к Пор'!Область_печати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Пользователь</cp:lastModifiedBy>
  <cp:lastPrinted>2025-09-30T03:48:28Z</cp:lastPrinted>
  <dcterms:created xsi:type="dcterms:W3CDTF">2016-10-20T04:37:12Z</dcterms:created>
  <dcterms:modified xsi:type="dcterms:W3CDTF">2025-09-30T03:49:47Z</dcterms:modified>
</cp:coreProperties>
</file>