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горная\Desktop\Конкуренция 2024 на сайт\"/>
    </mc:Choice>
  </mc:AlternateContent>
  <bookViews>
    <workbookView xWindow="0" yWindow="0" windowWidth="38400" windowHeight="11835" activeTab="1"/>
  </bookViews>
  <sheets>
    <sheet name="Мониторинг с 2018-2024" sheetId="10" r:id="rId1"/>
    <sheet name="КП" sheetId="9" r:id="rId2"/>
  </sheets>
  <definedNames>
    <definedName name="_xlnm.Print_Area" localSheetId="0">'Мониторинг с 2018-2024'!$A$1:$AH$26</definedName>
  </definedNames>
  <calcPr calcId="152511"/>
</workbook>
</file>

<file path=xl/calcChain.xml><?xml version="1.0" encoding="utf-8"?>
<calcChain xmlns="http://schemas.openxmlformats.org/spreadsheetml/2006/main">
  <c r="I22" i="10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7" i="10"/>
  <c r="AH8" i="10"/>
  <c r="D7" i="9" l="1"/>
  <c r="D6" i="9" l="1"/>
  <c r="D19" i="9"/>
</calcChain>
</file>

<file path=xl/sharedStrings.xml><?xml version="1.0" encoding="utf-8"?>
<sst xmlns="http://schemas.openxmlformats.org/spreadsheetml/2006/main" count="167" uniqueCount="97">
  <si>
    <t>отраслей (сфер, товарных рынков) экономики</t>
  </si>
  <si>
    <t>розничная торговля лекарственными препаратами, медицинскими изделиями и сопутствующими товарами</t>
  </si>
  <si>
    <t>ритуальные услуги</t>
  </si>
  <si>
    <t xml:space="preserve">жилищное строительство </t>
  </si>
  <si>
    <t>дорожная деятельность (за исключением проектирования)</t>
  </si>
  <si>
    <t>вылов водных биоресурсов</t>
  </si>
  <si>
    <t>переработка водных биоресурсов</t>
  </si>
  <si>
    <t>добыча общераспространенных полезных ископаемых на участках недр местного значения</t>
  </si>
  <si>
    <t>теплоснабжение (производство тепловой энергии)</t>
  </si>
  <si>
    <t>транспортирование твердых коммунальных отходов</t>
  </si>
  <si>
    <t>благоустройство городской среды</t>
  </si>
  <si>
    <t>выполнение работ по содержанию и текущему ремонту общего имущества собственников помещений в многоквартирном доме</t>
  </si>
  <si>
    <t>производство электроэнергии (мощности) на розничном рынке, включая производство электрической энергии в режиме когенерации</t>
  </si>
  <si>
    <t>розничный рынок нефтепродуктов</t>
  </si>
  <si>
    <t>перевозка пассажиров автомобильным транспортом по муниципальным маршрутам регулярных перевозок (городской транспорт) за исключением городского наземного электрического транспорта</t>
  </si>
  <si>
    <t>перевозка пассажиров и багажа легковым такси</t>
  </si>
  <si>
    <t>ремонт автотранспортных средств</t>
  </si>
  <si>
    <t>доля присутствия частного бизнеса в деятельности туристических агентств, туроператоров</t>
  </si>
  <si>
    <t>не менее 1 ед.</t>
  </si>
  <si>
    <t>Vn - количество точек продаж аптечных организаций &lt;1&gt; частной формы собственности, действовавших в соответствующем субъекте Российской Федерации в отчетном периоде; Vo - количество всех точек продаж аптечных организаций &lt;1&gt; (всех форм собственности), действовавших в соответствующем субъекте Российской Федерации в отчетном периоде.</t>
  </si>
  <si>
    <t>Vn - объем выручки &lt;1&gt; организаций частной формы собственности, осуществляющих деятельность на рынке ритуальных услуг соответствующего субъекта Российской Федерации в отчетном периоде; Vo - общий объем выручки &lt;1&gt; всех хозяйствующих субъектов (всех форм собственности), осуществляющих деятельность на рынке ритуальных услуг соответствующего субъекта Российской Федерации в отчетном периоде. &lt;1&gt; За исключением выручки от оказания услуг (выполнения работ) по содержанию и благоустройству кладбищ.</t>
  </si>
  <si>
    <t xml:space="preserve">Vn - это объем (доля)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(доля)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</si>
  <si>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 xml:space="preserve"> Vn - это объем (доля)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(доля)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</si>
  <si>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 xml:space="preserve">Vn - это объем добычи (вылова) рыбы, других водных биоресурсов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добычи (вылова) рыбы, других водных биоресурсов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</si>
  <si>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>Vn - это объем продукции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продукции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</si>
  <si>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добычи общераспространенных полезных ископаемых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объему добычи общераспространенных полезных ископаемых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</si>
  <si>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транспортируемых твердых коммунальных отходов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(м3) Vo - это объем транспортируемых твердых коммунальных отходов всеми хозяйствующими субъектами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 федеральных казенных учреждений) (м3).</t>
  </si>
  <si>
    <t xml:space="preserve">Vn - объем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общий объем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
</t>
  </si>
  <si>
    <t xml:space="preserve">Vn - это общая площадь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домами,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учреждений).Vo - это общая площадь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домами).
</t>
  </si>
  <si>
    <t>Vn - это объем (доля) реализованных на рынке товаров, работ, услуг в натуральном выражении (тыс. литров)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(доля) реализованных на рынке товаров, работ, услуг в натуральном выражении (тыс. литров)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</si>
  <si>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реализованных на рынке оказания услуг по перевозке пассажиров автомобильным транспортом по муниципальным маршрутам регулярных перевозок (городской транспорт) товаров, работ, услуг (количество перевезенных пассажиров) в натуральном выражении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реализованных на рынке оказания услуг по перевозке пассажиров автомобильным транспортом по муниципальным маршрутам регулярных перевозок (городской транспорт) товаров, работ, услуг (количество перевезенных пассажиров) в натуральном выражении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</si>
  <si>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 xml:space="preserve">Vn - это организации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все хозяйствующие субъекты, осуществляющие деятельность на рынке оказания услуг по перевозке пассажиров и багажа легковым такси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</si>
  <si>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>Vo - это все хозяйствующие субъекты, осуществляющие деятельность на данном рынке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учреждений).Vn - это организации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</t>
  </si>
  <si>
    <t>ТУРИЗМ: доля присутствия частного бизнеса в деятельности коллективных средств размещения;</t>
  </si>
  <si>
    <t xml:space="preserve">КУЛЬТУРА: количество организаций негосударственной </t>
  </si>
  <si>
    <t xml:space="preserve">Исходная фактическая информация, по состоянию на 01.01.2018 </t>
  </si>
  <si>
    <t>Методика по расчету показтелей Приказ от 29.08.2018 № 1232/18 "Методики по расчету ключевых показателей развития конкуренции в отраслях экономики в субъектах Российской Федерации"</t>
  </si>
  <si>
    <t>Расчет ключевого показателя доли частных аптечных организаций на рынке по отношению к общему количеству аптечных организаций осуществляется по следующей формуле:</t>
  </si>
  <si>
    <t>Расчет ключевого показателя развития рынка ритуальных услуг по доле участия ритуальных организаций частной формы собственности осуществляется по следующей формуле:</t>
  </si>
  <si>
    <t>. Расчет ключевого показателя развития рынка по объему рынка в стоимостном выражении общего объема (доли) выручки всех хозяйствующих субъектов на товарном рынке с распределением на выручку хозяйствующих субъектов частного сектора и выручку хозяйствующих субъектов с государственным или муниципальным участием, а именно объему (доле) выручки в общей величине стоимостного оборота рынка осуществляется по следующей формуле:</t>
  </si>
  <si>
    <t>Расчет ключевого показателя развития рынка по объему добычи (вылова) рыбы, других водных биоресурсов за исключением изъятия объектов товарной аквакультуры (товарного рыбоводства), с распределением на объем добычи (вылова) хозяйствующих субъектов частного сектора и объем добычи (вылова) хозяйствующих субъектов с государственным или муниципальным участием, осуществляется по следующей формуле:</t>
  </si>
  <si>
    <t>Расчет ключевого показателя развития рынка по объему продукции произведенной из водных биоресурсов, с распределением на объем продукции хозяйствующих субъектов частного сектора и объем продукции хозяйствующих субъектов с государственным или муниципальным участием, осуществляется по следующей формуле:</t>
  </si>
  <si>
    <t>Расчет ключевого показателя развития рынка объему добычи общераспространенных полезных ископаемых, с распределением на объем добычи хозяйствующих субъектов частного сектора и объем добычи хозяйствующих субъектов с государственным или муниципальным участием осуществляется по следующей формуле</t>
  </si>
  <si>
    <t>Расчет ключевого показателя развития рынка теплоснабжения (производства тепловой энергии) на территории субъекта Российской Федерации по объему полезного отпуска тепловой энергии всеми хозяйствующими субъектами с распределением на реализованные хозяйствующими субъектами частного сектора 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</si>
  <si>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транспортируемых твердых коммунальных отходов всеми хозяйствующими субъектами с распределением на транспортируемые хозяйствующими субъектами частного сектора 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</si>
  <si>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благоустройства городской среды по объему рынка в стоимостном выражении общего объема выручки всех хозяйствующих субъектов на рынке благоустройства городской среды с распределением на выручку хозяйствующих субъектов частного сектора и выручку хозяйствующих субъектов с государственным или муниципальным участием, а именно объему выручки в общей величине стоимостного оборота рынка осуществляется по следующей формуле:</t>
  </si>
  <si>
    <t>Расчет ключевого показателя развития конкуренции на рынке выполнения работ по содержанию и текущему ремонту общего имущества собственников помещений в многоквартирном доме в субъектах Российской Федерации по количеству общей площади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домами, с распределением на находящиеся в управлении у хозяйствующих субъектов частного сектора и хозяйствующих субъектов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</si>
  <si>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товаров, работ, услуг в натуральном выражении всех хозяйствующих субъектов с распределением на реализованные товары, работы, услуги в натуральном выражении организациями частной формы собственности и реализованные товары, работы, услуги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</si>
  <si>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нефтепродуктов (за исключением сжиженного углеводородного газа (СУГ)) в натуральном выражении всех хозяйствующих субъектов с распределением на реализованные товары, работы, услуги в натуральном выражении хозяйствующими субъектами частного сектора и реализованные товары, работы, услуги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</si>
  <si>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оказания услуг по перевозке пассажиров автомобильным транспортом по муниципальным маршрутам регулярных перевозок (городской транспорт) по объему реализованных на рынке товаров, работ, услуг (количество перевезенных пассажиров) в натуральном выражении всех хозяйствующих субъектов с распределением на реализованные товары, работы, услуги (количество перевезенных пассажиров) в натуральном выражении хозяйствующими субъектами частного сектора и реализованные товары, работы, услуги (количество перевезенных пассажиров)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</si>
  <si>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оказания услуг по перевозке пассажиров и багажа легковым такси по количеству хозяйствующих субъектов на товарном рынке, относящихся к частным организациям и организациям с государственным либо муниципальным участием осуществляется по следующей формуле:</t>
  </si>
  <si>
    <t>. Расчет ключевого показателя развития рынка по количеству хозяйствующих субъектов на товарном рынке, относящихся к частным организациям и организациям с государственным либо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</si>
  <si>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товаров, работ, услуг (введенных в эксплуатацию) в натуральном выражении всеми хозяйствующими субъектами с распределением на реализованные товары, работы, услуги (введенные в эксплуатацию) в натуральном выражении хозяйствующими субъектами частного сектора и реализованные товары, работы, услуги (введенные в эксплуатацию) в натуральном выражении хозяйствующими субъектами с государственным или муниципальным участием осуществляется по следующей формуле:</t>
  </si>
  <si>
    <t>Основание для расчета ключевого показателя</t>
  </si>
  <si>
    <t>Формула для расчета ключевого показателя</t>
  </si>
  <si>
    <t>Порядок расчета по формуле</t>
  </si>
  <si>
    <t>В качестве источников получения информации об объеме выручки хозяйствующих субъектов, осуществляющих деятельность на рынке ритуальных услуг, необходимо использовать данные хозяйствующих субъектов и налоговых органов по ОКВЭД 96.03</t>
  </si>
  <si>
    <t>В случае наличия актуального анализа соответствующего рынка, проведенного антимонопольным органом, для расчета ключевого показателя берутся данные анализа о количестве и формах собственности аптечных организаций, действующих на рынке</t>
  </si>
  <si>
    <t>информацию профильных (отраслевых) органов исполнительной власти субъектов Российской Федерации; статистические данные Росстата в соответствии с формами статистического учета по виду деятельности "Строительство", В случае наличия актуального анализа соответствующего рынка, проведенного антимонопольным органом, для расчета ключевого показателя берутся данные из анализа.</t>
  </si>
  <si>
    <t>В качестве источников получения информации необходимо использовать экспертные заключения, протоколы заседания правления (коллегии) исполнительной власти субъекта Российской Федерации в области государственного регулирования тарифов, принятые указанным органом тарифные, балансовые решения в отношении организаций, осуществляющих деятельность в сфере производства тепловой энергии и размещенные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регулирования". Полезный отпуск тепловой энергии, используемый для расчета ключевого показателя развития конкуренции в сфере теплоснабжения (производства тепловой энергии), должен совпадать с информацией, представленной органами исполнительной власти субъекта Российской Федерации в области государственного регулирования тарифов по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регулирования".</t>
  </si>
  <si>
    <t>территориальную схему в области обращения с отходами, в том числе с твердыми коммунальными отходами (далее - территориальная схема обращения с отходами), разработанную в соответствии с Требованиями к составу и содержанию территориальных схем обращения с отходами, в том числе с твердыми коммунальными отходами, утвержденными постановлением Правительства Российской Федерации от 16.03.2016 N 197, которая содержит сведения об объеме и источниках образования твердых коммунальных отходов в зоне деятельности регионального оператора в разрезе поселений, городских округов (районов городских округов) (с разбивкой по видам и классам опасности отходов); а также сроки, условия и порядок привлечения операторов по обращению с твердыми коммунальными отходами к оказанию услуги по обращению с твердыми коммунальными отходами (транспортирование твердых коммунальных отходов);</t>
  </si>
  <si>
    <t>- предоставляемая информация органами муниципального образования, в том числе с учетом разработанного в соответствии со статьей 17 Федерального закона от 05.04.2013 N 44-ФЗ "О контрактной системе в сфере закупок товаров, работ, услуг для обеспечения государственных и муниципальных нужд" плана закупок муниципального образования, а также проведенных закупок муниципальным образованием, в части заключенных контрактов по благоустройству городской среды (используются данные официального сайта в информационно-коммуникационной сети "Интернет" Единой информационной системы в сфере закупок http://zakupki.gov.ru).</t>
  </si>
  <si>
    <t>аналитическую информацию с официального сайта в информационно-телекоммуникационной сети "Интернет" Государственной корпорации - Фонд содействия реформированию жилищно-коммунального хозяйства https://www.reformagkh.ru/ на территории субъектов Российской Федерации, в которых действует предусмотренная жилищным законодательством обязанность по раскрытию информации на указанном сайте;</t>
  </si>
  <si>
    <t>В качестве источников получения информации использовать информацию органов исполнительной власти субъектов Российской Федерации.</t>
  </si>
  <si>
    <t>В качестве источников получения информации (код ОКВЭД 49.31.21 "Деятельность автобусного транспорта по регулярным внутригородским и пригородным пассажирским перевозкам") использовать (в порядке приоритетности):</t>
  </si>
  <si>
    <t>В качестве источников получения информации (код ОКВЭД 49.32 "Деятельность такси") использовать (в порядке приоритетности):</t>
  </si>
  <si>
    <t>При невозможности получения информации от вышеуказанных органов, руководствоваться данными налоговых органов о хозяйствующих субъектам, заявившим при регистрации деятельность, соответствующую классам 45 и 45.2 Раздела G по ОКВЭД (ОК 029-2014 (КДЕС Ред. 2). Общероссийский классификатор видов экономической деятельности, утвержденный Приказом Росстандарта от 31.01.2014 N 14-ст).</t>
  </si>
  <si>
    <r>
      <t xml:space="preserve">формы федерального статистического наблюдения в сфере электроэнергетики, утвержденные Приказами Росстата от 03.07.2013 </t>
    </r>
    <r>
      <rPr>
        <sz val="10"/>
        <color rgb="FF0000FF"/>
        <rFont val="Times New Roman"/>
        <family val="1"/>
        <charset val="204"/>
      </rPr>
      <t>N 257</t>
    </r>
    <r>
      <rPr>
        <sz val="10"/>
        <color indexed="8"/>
        <rFont val="Times New Roman"/>
        <family val="1"/>
        <charset val="204"/>
      </rPr>
      <t xml:space="preserve"> и от 22.04.2016 </t>
    </r>
    <r>
      <rPr>
        <sz val="10"/>
        <color rgb="FF0000FF"/>
        <rFont val="Times New Roman"/>
        <family val="1"/>
        <charset val="204"/>
      </rPr>
      <t>N 210</t>
    </r>
    <r>
      <rPr>
        <sz val="10"/>
        <color indexed="8"/>
        <rFont val="Times New Roman"/>
        <family val="1"/>
        <charset val="204"/>
      </rPr>
      <t xml:space="preserve"> утверждены Формы 46-ЭЭ (полезный отпуск) (раздел 3, </t>
    </r>
    <r>
      <rPr>
        <sz val="10"/>
        <color rgb="FF0000FF"/>
        <rFont val="Times New Roman"/>
        <family val="1"/>
        <charset val="204"/>
      </rPr>
      <t>строки 312</t>
    </r>
    <r>
      <rPr>
        <sz val="10"/>
        <color indexed="8"/>
        <rFont val="Times New Roman"/>
        <family val="1"/>
        <charset val="204"/>
      </rPr>
      <t xml:space="preserve">, </t>
    </r>
    <r>
      <rPr>
        <sz val="10"/>
        <color rgb="FF0000FF"/>
        <rFont val="Times New Roman"/>
        <family val="1"/>
        <charset val="204"/>
      </rPr>
      <t>313</t>
    </r>
    <r>
      <rPr>
        <sz val="10"/>
        <color indexed="8"/>
        <rFont val="Times New Roman"/>
        <family val="1"/>
        <charset val="204"/>
      </rPr>
      <t>), в котором отражена информация об объемах продажи и покупки электроэнергии на розничных рынках энергосбытовыми компаниями.- анализ состояния конкуренции на розничных рынках электроэнергии (мощности), которые размещаются в открытом доступе в сети "Интернет" на официальном сайте ФАС России https://fas.gov.ru/.</t>
    </r>
  </si>
  <si>
    <t>Источник получения информации</t>
  </si>
  <si>
    <t>№п.п.</t>
  </si>
  <si>
    <t>Vn</t>
  </si>
  <si>
    <t>Vo</t>
  </si>
  <si>
    <r>
      <t>V</t>
    </r>
    <r>
      <rPr>
        <b/>
        <sz val="10"/>
        <color indexed="8"/>
        <rFont val="Times New Roman"/>
        <family val="1"/>
        <charset val="204"/>
      </rPr>
      <t>ключевой показатель</t>
    </r>
    <r>
      <rPr>
        <b/>
        <sz val="12"/>
        <color indexed="8"/>
        <rFont val="Times New Roman"/>
        <family val="1"/>
        <charset val="204"/>
      </rPr>
      <t>х100%</t>
    </r>
  </si>
  <si>
    <t xml:space="preserve"> 2018 РАСЧЕТ ПО ПОКАЗАТЕЛЯМ</t>
  </si>
  <si>
    <t>В случае наличия актуального анализа соответствующего рынка, проведенного антимонопольным органом, для расчета ключевого показателя берутся данные из анализа</t>
  </si>
  <si>
    <t>2018 (исх.)</t>
  </si>
  <si>
    <t>Х</t>
  </si>
  <si>
    <t>Наименование отраслей (сфер, товарных рынков) экономики</t>
  </si>
  <si>
    <t>КУЛЬТУРА: количество организаций негосударственной и немуниципальной формы собственности, оказывающих услуги в сфере культуры</t>
  </si>
  <si>
    <t>ТУРИЗМ: доля присутствия частного бизнеса в деятельности туристических агентств, туроператоров</t>
  </si>
  <si>
    <t xml:space="preserve"> 2019 РАСЧЕТ ПО ПОКАЗАТЕЛЯМ</t>
  </si>
  <si>
    <t xml:space="preserve"> 2020 РАСЧЕТ ПО ПОКАЗАТЕЛЯМ</t>
  </si>
  <si>
    <t xml:space="preserve"> 2021 РАСЧЕТ ПО ПОКАЗАТЕЛЯМ</t>
  </si>
  <si>
    <t xml:space="preserve"> 2022 РАСЧЕТ ПО ПОКАЗАТЕЛЯМ</t>
  </si>
  <si>
    <t>количество организаций негосударственной и немуниципальной формы собственности, оказывающих услуги в сфере культуры;</t>
  </si>
  <si>
    <t xml:space="preserve">Vn - это объем полезного отпуска тепловой энергии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 (Гкал.). Vo - это объем полезного отпуска тепловой энергии всеми хозяйствующими субъектами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 ( тыс.Гкал).
</t>
  </si>
  <si>
    <t>Vn - это объем (доля) реализованных на на рынке товаров, работ, услуг в натуральном выражении (кВт ч)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(доля) реализованных на рынке товаров, работ, услуг в натуральном выражении (кВтч)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 (млн. кВт/час)</t>
  </si>
  <si>
    <t xml:space="preserve">Ежегодный мониторинг  состояния и развития конкурентой среды на рынках товров, работ и услуг , на основании ключевых показатели развития конкуренции в Туруханском районе на период 2018-2023 г.г. </t>
  </si>
  <si>
    <t>2019 год</t>
  </si>
  <si>
    <t>2020 год</t>
  </si>
  <si>
    <t>2021 год</t>
  </si>
  <si>
    <t>2022 год</t>
  </si>
  <si>
    <t>2023 год</t>
  </si>
  <si>
    <t xml:space="preserve"> 2023 РАСЧЕТ ПО ПОКАЗАТЕЛЯМ</t>
  </si>
  <si>
    <t xml:space="preserve"> 2024 РАСЧЕТ ПО ПОКАЗАТЕЛЯМ</t>
  </si>
  <si>
    <t>КЛЮЧЕВЫЕ ПОКАЗАТЕЛИ РАЗВИТИЯ КОНКУРЕНЦИИ В ОТРАСЛЯХ (СФЕРАХ, ТОВАРНЫХ РЫНКАХ_ЭКОНОМИКИ МУНИЦИПАЛЬНОГО ОБРАЗОВАНИТЯ ТУРУХАНСКИЙ РАЙОН "ДОРОЖНАЯ КАРТА" ПО СОДЕЙСТВИЮ РАЗВИТИЮ КОНКУРЕНЦИИ В МУНИЦИПАЛЬНОМ ОБРАЗОВАНИИ ТУРУХАНСКИЙ РАЙОН ЗА 2024ГОДЫ</t>
  </si>
  <si>
    <t>Присутствие в отраслях (сферах, товарных рынках) экономики частного бизнеса за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</si>
</sst>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"/>
    <numFmt numFmtId="166" formatCode="_-* #,##0.0\ _₽_-;\-* #,##0.0\ _₽_-;_-* &quot;-&quot;??\ _₽_-;_-@_-"/>
  </numFmts>
  <fonts count="35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2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Calibri"/>
      <family val="2"/>
      <charset val="204"/>
    </font>
    <font>
      <sz val="10"/>
      <color rgb="FF0000FF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>
      <alignment vertical="top"/>
      <protection locked="0"/>
    </xf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2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9" fillId="0" borderId="4" xfId="0" applyFont="1" applyBorder="1"/>
    <xf numFmtId="0" fontId="6" fillId="0" borderId="4" xfId="0" applyFont="1" applyBorder="1" applyAlignment="1">
      <alignment vertical="center" wrapText="1"/>
    </xf>
    <xf numFmtId="0" fontId="11" fillId="0" borderId="4" xfId="0" applyFont="1" applyBorder="1"/>
    <xf numFmtId="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/>
    </xf>
    <xf numFmtId="9" fontId="1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16" fillId="0" borderId="4" xfId="3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 wrapText="1"/>
    </xf>
    <xf numFmtId="9" fontId="16" fillId="0" borderId="4" xfId="2" applyFont="1" applyFill="1" applyBorder="1" applyAlignment="1">
      <alignment horizontal="center" vertical="center" wrapText="1"/>
    </xf>
    <xf numFmtId="9" fontId="16" fillId="0" borderId="4" xfId="0" applyNumberFormat="1" applyFont="1" applyFill="1" applyBorder="1" applyAlignment="1">
      <alignment horizontal="center" vertical="center" wrapText="1"/>
    </xf>
    <xf numFmtId="165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9" fontId="31" fillId="0" borderId="4" xfId="2" applyFont="1" applyFill="1" applyBorder="1" applyAlignment="1">
      <alignment horizontal="center" vertical="center" wrapText="1"/>
    </xf>
    <xf numFmtId="9" fontId="31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64" fontId="1" fillId="0" borderId="4" xfId="4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66" fontId="1" fillId="0" borderId="4" xfId="4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9" fontId="1" fillId="2" borderId="19" xfId="2" applyFont="1" applyFill="1" applyBorder="1" applyAlignment="1">
      <alignment horizontal="center"/>
    </xf>
    <xf numFmtId="9" fontId="1" fillId="2" borderId="22" xfId="2" applyFont="1" applyFill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1" fontId="1" fillId="0" borderId="4" xfId="0" applyNumberFormat="1" applyFont="1" applyBorder="1" applyAlignment="1">
      <alignment horizontal="center"/>
    </xf>
    <xf numFmtId="9" fontId="1" fillId="0" borderId="4" xfId="2" applyFont="1" applyBorder="1" applyAlignment="1">
      <alignment horizontal="center"/>
    </xf>
    <xf numFmtId="166" fontId="1" fillId="0" borderId="4" xfId="2" applyNumberFormat="1" applyFont="1" applyBorder="1" applyAlignment="1">
      <alignment horizontal="center"/>
    </xf>
    <xf numFmtId="0" fontId="0" fillId="0" borderId="4" xfId="0" applyBorder="1" applyAlignment="1"/>
    <xf numFmtId="2" fontId="1" fillId="0" borderId="4" xfId="2" applyNumberFormat="1" applyFont="1" applyBorder="1" applyAlignment="1">
      <alignment horizontal="center"/>
    </xf>
    <xf numFmtId="2" fontId="0" fillId="0" borderId="4" xfId="0" applyNumberFormat="1" applyBorder="1" applyAlignment="1"/>
    <xf numFmtId="165" fontId="1" fillId="2" borderId="23" xfId="0" applyNumberFormat="1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165" fontId="1" fillId="2" borderId="2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24" xfId="4" applyNumberFormat="1" applyFont="1" applyFill="1" applyBorder="1" applyAlignment="1">
      <alignment horizontal="center"/>
    </xf>
    <xf numFmtId="165" fontId="1" fillId="2" borderId="4" xfId="4" applyNumberFormat="1" applyFont="1" applyFill="1" applyBorder="1" applyAlignment="1">
      <alignment horizontal="center"/>
    </xf>
    <xf numFmtId="165" fontId="1" fillId="2" borderId="0" xfId="0" applyNumberFormat="1" applyFont="1" applyFill="1" applyBorder="1"/>
    <xf numFmtId="165" fontId="1" fillId="2" borderId="25" xfId="0" applyNumberFormat="1" applyFont="1" applyFill="1" applyBorder="1" applyAlignment="1">
      <alignment horizontal="center"/>
    </xf>
    <xf numFmtId="165" fontId="1" fillId="2" borderId="21" xfId="0" applyNumberFormat="1" applyFont="1" applyFill="1" applyBorder="1" applyAlignment="1">
      <alignment horizontal="center"/>
    </xf>
    <xf numFmtId="9" fontId="1" fillId="2" borderId="20" xfId="2" applyFont="1" applyFill="1" applyBorder="1"/>
    <xf numFmtId="0" fontId="12" fillId="2" borderId="13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14" fontId="22" fillId="0" borderId="7" xfId="2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wrapText="1"/>
    </xf>
    <xf numFmtId="0" fontId="23" fillId="0" borderId="2" xfId="0" applyFont="1" applyBorder="1" applyAlignment="1">
      <alignment horizontal="left"/>
    </xf>
    <xf numFmtId="0" fontId="8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/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ткрывавшаяся гиперссыл" xfId="1"/>
    <cellStyle name="Процентный" xfId="2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78440</xdr:colOff>
      <xdr:row>6</xdr:row>
      <xdr:rowOff>347382</xdr:rowOff>
    </xdr:from>
    <xdr:to>
      <xdr:col>10</xdr:col>
      <xdr:colOff>1770530</xdr:colOff>
      <xdr:row>6</xdr:row>
      <xdr:rowOff>649941</xdr:rowOff>
    </xdr:to>
    <xdr:pic>
      <xdr:nvPicPr>
        <xdr:cNvPr id="2" name="Рисунок 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5" y="2661957"/>
          <a:ext cx="1692090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</xdr:row>
      <xdr:rowOff>336177</xdr:rowOff>
    </xdr:from>
    <xdr:to>
      <xdr:col>10</xdr:col>
      <xdr:colOff>1804147</xdr:colOff>
      <xdr:row>7</xdr:row>
      <xdr:rowOff>627530</xdr:rowOff>
    </xdr:to>
    <xdr:pic>
      <xdr:nvPicPr>
        <xdr:cNvPr id="3" name="Рисунок 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050927"/>
          <a:ext cx="1804147" cy="29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56031</xdr:colOff>
      <xdr:row>8</xdr:row>
      <xdr:rowOff>369793</xdr:rowOff>
    </xdr:from>
    <xdr:to>
      <xdr:col>10</xdr:col>
      <xdr:colOff>1714501</xdr:colOff>
      <xdr:row>8</xdr:row>
      <xdr:rowOff>694764</xdr:rowOff>
    </xdr:to>
    <xdr:pic>
      <xdr:nvPicPr>
        <xdr:cNvPr id="4" name="Рисунок 3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756" y="5218018"/>
          <a:ext cx="1658470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78442</xdr:colOff>
      <xdr:row>9</xdr:row>
      <xdr:rowOff>336177</xdr:rowOff>
    </xdr:from>
    <xdr:to>
      <xdr:col>10</xdr:col>
      <xdr:colOff>1748118</xdr:colOff>
      <xdr:row>9</xdr:row>
      <xdr:rowOff>638735</xdr:rowOff>
    </xdr:to>
    <xdr:pic>
      <xdr:nvPicPr>
        <xdr:cNvPr id="5" name="Рисунок 4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7" y="7127502"/>
          <a:ext cx="1669676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33618</xdr:colOff>
      <xdr:row>10</xdr:row>
      <xdr:rowOff>571500</xdr:rowOff>
    </xdr:from>
    <xdr:to>
      <xdr:col>10</xdr:col>
      <xdr:colOff>1938618</xdr:colOff>
      <xdr:row>10</xdr:row>
      <xdr:rowOff>876861</xdr:rowOff>
    </xdr:to>
    <xdr:pic>
      <xdr:nvPicPr>
        <xdr:cNvPr id="6" name="Рисунок 5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3" y="8982075"/>
          <a:ext cx="1905000" cy="3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67236</xdr:colOff>
      <xdr:row>11</xdr:row>
      <xdr:rowOff>369795</xdr:rowOff>
    </xdr:from>
    <xdr:to>
      <xdr:col>10</xdr:col>
      <xdr:colOff>1804147</xdr:colOff>
      <xdr:row>11</xdr:row>
      <xdr:rowOff>672353</xdr:rowOff>
    </xdr:to>
    <xdr:pic>
      <xdr:nvPicPr>
        <xdr:cNvPr id="7" name="Рисунок 6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961" y="10399620"/>
          <a:ext cx="1736911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33619</xdr:colOff>
      <xdr:row>12</xdr:row>
      <xdr:rowOff>470648</xdr:rowOff>
    </xdr:from>
    <xdr:to>
      <xdr:col>10</xdr:col>
      <xdr:colOff>2028265</xdr:colOff>
      <xdr:row>12</xdr:row>
      <xdr:rowOff>750794</xdr:rowOff>
    </xdr:to>
    <xdr:pic>
      <xdr:nvPicPr>
        <xdr:cNvPr id="8" name="Рисунок 7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4" y="11795873"/>
          <a:ext cx="1994646" cy="28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44824</xdr:colOff>
      <xdr:row>13</xdr:row>
      <xdr:rowOff>470647</xdr:rowOff>
    </xdr:from>
    <xdr:to>
      <xdr:col>10</xdr:col>
      <xdr:colOff>1949823</xdr:colOff>
      <xdr:row>13</xdr:row>
      <xdr:rowOff>761999</xdr:rowOff>
    </xdr:to>
    <xdr:pic>
      <xdr:nvPicPr>
        <xdr:cNvPr id="9" name="Рисунок 8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549" y="13253197"/>
          <a:ext cx="1904999" cy="291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33618</xdr:colOff>
      <xdr:row>14</xdr:row>
      <xdr:rowOff>504264</xdr:rowOff>
    </xdr:from>
    <xdr:to>
      <xdr:col>10</xdr:col>
      <xdr:colOff>2017059</xdr:colOff>
      <xdr:row>14</xdr:row>
      <xdr:rowOff>829236</xdr:rowOff>
    </xdr:to>
    <xdr:pic>
      <xdr:nvPicPr>
        <xdr:cNvPr id="10" name="Рисунок 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3" y="16849164"/>
          <a:ext cx="1983441" cy="32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78441</xdr:colOff>
      <xdr:row>15</xdr:row>
      <xdr:rowOff>392206</xdr:rowOff>
    </xdr:from>
    <xdr:to>
      <xdr:col>10</xdr:col>
      <xdr:colOff>1949823</xdr:colOff>
      <xdr:row>15</xdr:row>
      <xdr:rowOff>694764</xdr:rowOff>
    </xdr:to>
    <xdr:pic>
      <xdr:nvPicPr>
        <xdr:cNvPr id="11" name="Рисунок 1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6" y="19489831"/>
          <a:ext cx="1871382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78442</xdr:colOff>
      <xdr:row>16</xdr:row>
      <xdr:rowOff>504265</xdr:rowOff>
    </xdr:from>
    <xdr:to>
      <xdr:col>10</xdr:col>
      <xdr:colOff>1961030</xdr:colOff>
      <xdr:row>16</xdr:row>
      <xdr:rowOff>762000</xdr:rowOff>
    </xdr:to>
    <xdr:pic>
      <xdr:nvPicPr>
        <xdr:cNvPr id="12" name="Рисунок 1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7" y="21544990"/>
          <a:ext cx="1882588" cy="2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17</xdr:row>
      <xdr:rowOff>605117</xdr:rowOff>
    </xdr:from>
    <xdr:to>
      <xdr:col>10</xdr:col>
      <xdr:colOff>1871382</xdr:colOff>
      <xdr:row>17</xdr:row>
      <xdr:rowOff>930088</xdr:rowOff>
    </xdr:to>
    <xdr:pic>
      <xdr:nvPicPr>
        <xdr:cNvPr id="13" name="Рисунок 1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2784" y="2423664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</xdr:colOff>
      <xdr:row>20</xdr:row>
      <xdr:rowOff>448234</xdr:rowOff>
    </xdr:from>
    <xdr:to>
      <xdr:col>10</xdr:col>
      <xdr:colOff>1916207</xdr:colOff>
      <xdr:row>20</xdr:row>
      <xdr:rowOff>761999</xdr:rowOff>
    </xdr:to>
    <xdr:pic>
      <xdr:nvPicPr>
        <xdr:cNvPr id="16" name="Рисунок 15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6" y="30232909"/>
          <a:ext cx="1916206" cy="31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21</xdr:row>
      <xdr:rowOff>481853</xdr:rowOff>
    </xdr:from>
    <xdr:to>
      <xdr:col>10</xdr:col>
      <xdr:colOff>1994647</xdr:colOff>
      <xdr:row>21</xdr:row>
      <xdr:rowOff>806824</xdr:rowOff>
    </xdr:to>
    <xdr:pic>
      <xdr:nvPicPr>
        <xdr:cNvPr id="17" name="Рисунок 16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755" y="32371553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167153</xdr:colOff>
      <xdr:row>3</xdr:row>
      <xdr:rowOff>248397</xdr:rowOff>
    </xdr:from>
    <xdr:to>
      <xdr:col>15</xdr:col>
      <xdr:colOff>666750</xdr:colOff>
      <xdr:row>3</xdr:row>
      <xdr:rowOff>618192</xdr:rowOff>
    </xdr:to>
    <xdr:pic>
      <xdr:nvPicPr>
        <xdr:cNvPr id="18" name="Рисунок 17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5153" y="835772"/>
          <a:ext cx="2468097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246528</xdr:colOff>
      <xdr:row>3</xdr:row>
      <xdr:rowOff>280147</xdr:rowOff>
    </xdr:from>
    <xdr:to>
      <xdr:col>19</xdr:col>
      <xdr:colOff>0</xdr:colOff>
      <xdr:row>3</xdr:row>
      <xdr:rowOff>649942</xdr:rowOff>
    </xdr:to>
    <xdr:pic>
      <xdr:nvPicPr>
        <xdr:cNvPr id="19" name="Рисунок 18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4678" y="870697"/>
          <a:ext cx="253477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325903</xdr:colOff>
      <xdr:row>3</xdr:row>
      <xdr:rowOff>232522</xdr:rowOff>
    </xdr:from>
    <xdr:to>
      <xdr:col>22</xdr:col>
      <xdr:colOff>79375</xdr:colOff>
      <xdr:row>3</xdr:row>
      <xdr:rowOff>602317</xdr:rowOff>
    </xdr:to>
    <xdr:pic>
      <xdr:nvPicPr>
        <xdr:cNvPr id="20" name="Рисунок 1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0153" y="819897"/>
          <a:ext cx="23887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246528</xdr:colOff>
      <xdr:row>3</xdr:row>
      <xdr:rowOff>280147</xdr:rowOff>
    </xdr:from>
    <xdr:to>
      <xdr:col>25</xdr:col>
      <xdr:colOff>0</xdr:colOff>
      <xdr:row>3</xdr:row>
      <xdr:rowOff>649942</xdr:rowOff>
    </xdr:to>
    <xdr:pic>
      <xdr:nvPicPr>
        <xdr:cNvPr id="21" name="Рисунок 2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3028" y="870697"/>
          <a:ext cx="31253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246528</xdr:colOff>
      <xdr:row>3</xdr:row>
      <xdr:rowOff>280147</xdr:rowOff>
    </xdr:from>
    <xdr:to>
      <xdr:col>28</xdr:col>
      <xdr:colOff>0</xdr:colOff>
      <xdr:row>3</xdr:row>
      <xdr:rowOff>649942</xdr:rowOff>
    </xdr:to>
    <xdr:pic>
      <xdr:nvPicPr>
        <xdr:cNvPr id="22" name="Рисунок 2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4878" y="870697"/>
          <a:ext cx="26681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23</xdr:row>
      <xdr:rowOff>481853</xdr:rowOff>
    </xdr:from>
    <xdr:to>
      <xdr:col>10</xdr:col>
      <xdr:colOff>1994647</xdr:colOff>
      <xdr:row>23</xdr:row>
      <xdr:rowOff>806824</xdr:rowOff>
    </xdr:to>
    <xdr:pic>
      <xdr:nvPicPr>
        <xdr:cNvPr id="26" name="Рисунок 25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780" y="30501478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25</xdr:row>
      <xdr:rowOff>481853</xdr:rowOff>
    </xdr:from>
    <xdr:to>
      <xdr:col>10</xdr:col>
      <xdr:colOff>1994647</xdr:colOff>
      <xdr:row>25</xdr:row>
      <xdr:rowOff>806824</xdr:rowOff>
    </xdr:to>
    <xdr:pic>
      <xdr:nvPicPr>
        <xdr:cNvPr id="30" name="Рисунок 2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780" y="30501478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18</xdr:row>
      <xdr:rowOff>605117</xdr:rowOff>
    </xdr:from>
    <xdr:to>
      <xdr:col>10</xdr:col>
      <xdr:colOff>1871382</xdr:colOff>
      <xdr:row>18</xdr:row>
      <xdr:rowOff>930088</xdr:rowOff>
    </xdr:to>
    <xdr:pic>
      <xdr:nvPicPr>
        <xdr:cNvPr id="31" name="Рисунок 3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09" y="2227449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19</xdr:row>
      <xdr:rowOff>605117</xdr:rowOff>
    </xdr:from>
    <xdr:to>
      <xdr:col>10</xdr:col>
      <xdr:colOff>1871382</xdr:colOff>
      <xdr:row>19</xdr:row>
      <xdr:rowOff>930088</xdr:rowOff>
    </xdr:to>
    <xdr:pic>
      <xdr:nvPicPr>
        <xdr:cNvPr id="33" name="Рисунок 3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09" y="2227449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246528</xdr:colOff>
      <xdr:row>3</xdr:row>
      <xdr:rowOff>280147</xdr:rowOff>
    </xdr:from>
    <xdr:to>
      <xdr:col>34</xdr:col>
      <xdr:colOff>0</xdr:colOff>
      <xdr:row>3</xdr:row>
      <xdr:rowOff>649942</xdr:rowOff>
    </xdr:to>
    <xdr:pic>
      <xdr:nvPicPr>
        <xdr:cNvPr id="25" name="Рисунок 24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4528" y="867522"/>
          <a:ext cx="267447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246528</xdr:colOff>
      <xdr:row>3</xdr:row>
      <xdr:rowOff>280147</xdr:rowOff>
    </xdr:from>
    <xdr:to>
      <xdr:col>31</xdr:col>
      <xdr:colOff>0</xdr:colOff>
      <xdr:row>3</xdr:row>
      <xdr:rowOff>649942</xdr:rowOff>
    </xdr:to>
    <xdr:pic>
      <xdr:nvPicPr>
        <xdr:cNvPr id="27" name="Рисунок 26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27028" y="867522"/>
          <a:ext cx="267447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6EAAE3D174E8CF01FD0D5317A241EF93580C3E1C0DDDD6DEA57AD0A4F298D564BAD51A5CD8C8A8EA70D6AC03048B7A544DDC8779E4233F2DxFZ3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consultantplus://offline/ref=6EAAE3D174E8CF01FD0D5317A241EF935A07331F05D3D6DEA57AD0A4F298D564BAD51A5CD8C8A9E970D6AC03048B7A544DDC8779E4233F2DxFZ3F" TargetMode="External"/><Relationship Id="rId1" Type="http://schemas.openxmlformats.org/officeDocument/2006/relationships/hyperlink" Target="consultantplus://offline/ref=6EAAE3D174E8CF01FD0D5317A241EF93580C341F0FD8D6DEA57AD0A4F298D564BAD51A5CD8CDA1EF71D6AC03048B7A544DDC8779E4233F2DxFZ3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consultantplus://offline/ref=6EAAE3D174E8CF01FD0D5317A241EF93580C341F0FD8D6DEA57AD0A4F298D564BAD51A5CD8CBA0EF7AD6AC03048B7A544DDC8779E4233F2DxFZ3F" TargetMode="External"/><Relationship Id="rId4" Type="http://schemas.openxmlformats.org/officeDocument/2006/relationships/hyperlink" Target="consultantplus://offline/ref=6EAAE3D174E8CF01FD0D5317A241EF93580C341F0FD8D6DEA57AD0A4F298D564BAD51A5CD8CBA0EC7AD6AC03048B7A544DDC8779E4233F2DxFZ3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view="pageBreakPreview" topLeftCell="L4" zoomScale="60" zoomScaleNormal="85" workbookViewId="0">
      <selection activeCell="L14" sqref="L14"/>
    </sheetView>
  </sheetViews>
  <sheetFormatPr defaultColWidth="9" defaultRowHeight="15" x14ac:dyDescent="0.25"/>
  <cols>
    <col min="1" max="1" width="2.140625" style="1" customWidth="1"/>
    <col min="2" max="2" width="9.42578125" style="1" customWidth="1"/>
    <col min="3" max="3" width="27.140625" style="1" customWidth="1"/>
    <col min="4" max="4" width="10" style="1" customWidth="1"/>
    <col min="5" max="5" width="13" style="1" customWidth="1"/>
    <col min="6" max="6" width="11.85546875" style="1" customWidth="1"/>
    <col min="7" max="7" width="10" style="1" customWidth="1"/>
    <col min="8" max="9" width="14.28515625" style="1" customWidth="1"/>
    <col min="10" max="10" width="60.5703125" style="1" customWidth="1"/>
    <col min="11" max="11" width="31" style="1" customWidth="1"/>
    <col min="12" max="12" width="85.28515625" style="1" customWidth="1"/>
    <col min="13" max="13" width="61.42578125" style="1" customWidth="1"/>
    <col min="14" max="14" width="13.85546875" style="1" customWidth="1"/>
    <col min="15" max="15" width="15.7109375" style="1" customWidth="1"/>
    <col min="16" max="16" width="11.140625" style="1" customWidth="1"/>
    <col min="17" max="17" width="15.42578125" style="1" customWidth="1"/>
    <col min="18" max="18" width="15.85546875" style="1" customWidth="1"/>
    <col min="19" max="19" width="11.28515625" style="1" customWidth="1"/>
    <col min="20" max="20" width="14" style="1" customWidth="1"/>
    <col min="21" max="21" width="14.28515625" style="1" customWidth="1"/>
    <col min="22" max="22" width="11.140625" style="1" customWidth="1"/>
    <col min="23" max="23" width="14.7109375" style="1" customWidth="1"/>
    <col min="24" max="24" width="17.140625" style="1" customWidth="1"/>
    <col min="25" max="25" width="11.85546875" style="1" customWidth="1"/>
    <col min="26" max="26" width="18" style="1" customWidth="1"/>
    <col min="27" max="27" width="14.28515625" style="1" customWidth="1"/>
    <col min="28" max="28" width="11.42578125" style="1" customWidth="1"/>
    <col min="29" max="29" width="14.28515625" style="1" customWidth="1"/>
    <col min="30" max="30" width="13.5703125" style="1" customWidth="1"/>
    <col min="31" max="31" width="11.42578125" style="1" customWidth="1"/>
    <col min="32" max="32" width="18.5703125" style="1" customWidth="1"/>
    <col min="33" max="33" width="16.28515625" style="1" customWidth="1"/>
    <col min="34" max="34" width="14.42578125" style="1" customWidth="1"/>
    <col min="35" max="35" width="15.140625" style="1" customWidth="1"/>
    <col min="36" max="16384" width="9" style="1"/>
  </cols>
  <sheetData>
    <row r="1" spans="2:34" ht="3.75" customHeight="1" x14ac:dyDescent="0.25"/>
    <row r="2" spans="2:34" ht="42.75" customHeight="1" thickBot="1" x14ac:dyDescent="0.3">
      <c r="B2" s="86" t="s">
        <v>87</v>
      </c>
      <c r="C2" s="86"/>
      <c r="D2" s="86"/>
      <c r="E2" s="86"/>
      <c r="F2" s="86"/>
      <c r="G2" s="87"/>
      <c r="H2" s="87"/>
      <c r="I2" s="87"/>
      <c r="J2" s="88"/>
      <c r="K2" s="88"/>
      <c r="L2" s="88"/>
      <c r="M2" s="88"/>
    </row>
    <row r="3" spans="2:34" ht="15.75" hidden="1" customHeight="1" thickBot="1" x14ac:dyDescent="0.3">
      <c r="B3" s="89"/>
      <c r="C3" s="89"/>
      <c r="D3" s="89"/>
      <c r="E3" s="89"/>
      <c r="F3" s="89"/>
      <c r="G3" s="90"/>
      <c r="H3" s="90"/>
      <c r="I3" s="90"/>
      <c r="J3" s="91"/>
      <c r="K3" s="91"/>
      <c r="L3" s="91"/>
      <c r="M3" s="91"/>
    </row>
    <row r="4" spans="2:34" ht="57.75" customHeight="1" thickBot="1" x14ac:dyDescent="0.3">
      <c r="B4" s="92" t="s">
        <v>69</v>
      </c>
      <c r="C4" s="94" t="s">
        <v>0</v>
      </c>
      <c r="D4" s="96" t="s">
        <v>35</v>
      </c>
      <c r="E4" s="81" t="s">
        <v>88</v>
      </c>
      <c r="F4" s="81" t="s">
        <v>89</v>
      </c>
      <c r="G4" s="81" t="s">
        <v>90</v>
      </c>
      <c r="H4" s="81" t="s">
        <v>91</v>
      </c>
      <c r="I4" s="81" t="s">
        <v>92</v>
      </c>
      <c r="J4" s="98" t="s">
        <v>36</v>
      </c>
      <c r="K4" s="99"/>
      <c r="L4" s="99"/>
      <c r="M4" s="100"/>
      <c r="N4" s="83" t="s">
        <v>73</v>
      </c>
      <c r="O4" s="84"/>
      <c r="P4" s="105"/>
      <c r="Q4" s="83" t="s">
        <v>80</v>
      </c>
      <c r="R4" s="84"/>
      <c r="S4" s="105"/>
      <c r="T4" s="83" t="s">
        <v>81</v>
      </c>
      <c r="U4" s="84"/>
      <c r="V4" s="105"/>
      <c r="W4" s="83" t="s">
        <v>82</v>
      </c>
      <c r="X4" s="84"/>
      <c r="Y4" s="105"/>
      <c r="Z4" s="83" t="s">
        <v>83</v>
      </c>
      <c r="AA4" s="84"/>
      <c r="AB4" s="84"/>
      <c r="AC4" s="83" t="s">
        <v>93</v>
      </c>
      <c r="AD4" s="84"/>
      <c r="AE4" s="84"/>
      <c r="AF4" s="78" t="s">
        <v>94</v>
      </c>
      <c r="AG4" s="79"/>
      <c r="AH4" s="80"/>
    </row>
    <row r="5" spans="2:34" ht="84" customHeight="1" thickBot="1" x14ac:dyDescent="0.3">
      <c r="B5" s="93"/>
      <c r="C5" s="95"/>
      <c r="D5" s="97"/>
      <c r="E5" s="82"/>
      <c r="F5" s="82"/>
      <c r="G5" s="82"/>
      <c r="H5" s="82"/>
      <c r="I5" s="82"/>
      <c r="J5" s="10" t="s">
        <v>53</v>
      </c>
      <c r="K5" s="11" t="s">
        <v>54</v>
      </c>
      <c r="L5" s="10" t="s">
        <v>55</v>
      </c>
      <c r="M5" s="12" t="s">
        <v>68</v>
      </c>
      <c r="N5" s="14" t="s">
        <v>70</v>
      </c>
      <c r="O5" s="14" t="s">
        <v>71</v>
      </c>
      <c r="P5" s="14" t="s">
        <v>72</v>
      </c>
      <c r="Q5" s="14" t="s">
        <v>70</v>
      </c>
      <c r="R5" s="14" t="s">
        <v>71</v>
      </c>
      <c r="S5" s="14" t="s">
        <v>72</v>
      </c>
      <c r="T5" s="14" t="s">
        <v>70</v>
      </c>
      <c r="U5" s="14" t="s">
        <v>71</v>
      </c>
      <c r="V5" s="14" t="s">
        <v>72</v>
      </c>
      <c r="W5" s="14" t="s">
        <v>70</v>
      </c>
      <c r="X5" s="14" t="s">
        <v>71</v>
      </c>
      <c r="Y5" s="14" t="s">
        <v>72</v>
      </c>
      <c r="Z5" s="14" t="s">
        <v>70</v>
      </c>
      <c r="AA5" s="14" t="s">
        <v>71</v>
      </c>
      <c r="AB5" s="49" t="s">
        <v>72</v>
      </c>
      <c r="AC5" s="14" t="s">
        <v>70</v>
      </c>
      <c r="AD5" s="14" t="s">
        <v>71</v>
      </c>
      <c r="AE5" s="49" t="s">
        <v>72</v>
      </c>
      <c r="AF5" s="50" t="s">
        <v>70</v>
      </c>
      <c r="AG5" s="50" t="s">
        <v>71</v>
      </c>
      <c r="AH5" s="50" t="s">
        <v>72</v>
      </c>
    </row>
    <row r="6" spans="2:34" ht="16.5" thickBot="1" x14ac:dyDescent="0.3">
      <c r="B6" s="13">
        <v>1</v>
      </c>
      <c r="C6" s="54">
        <v>2</v>
      </c>
      <c r="D6" s="55">
        <v>3</v>
      </c>
      <c r="E6" s="56">
        <v>4</v>
      </c>
      <c r="F6" s="55">
        <v>5</v>
      </c>
      <c r="G6" s="56">
        <v>6</v>
      </c>
      <c r="H6" s="55">
        <v>7</v>
      </c>
      <c r="I6" s="56">
        <v>8</v>
      </c>
      <c r="J6" s="56">
        <v>8</v>
      </c>
      <c r="K6" s="55">
        <v>9</v>
      </c>
      <c r="L6" s="57">
        <v>10</v>
      </c>
      <c r="M6" s="58">
        <v>11</v>
      </c>
      <c r="N6" s="59">
        <v>12</v>
      </c>
      <c r="O6" s="59">
        <v>13</v>
      </c>
      <c r="P6" s="59">
        <v>14</v>
      </c>
      <c r="Q6" s="59">
        <v>15</v>
      </c>
      <c r="R6" s="59">
        <v>16</v>
      </c>
      <c r="S6" s="59">
        <v>17</v>
      </c>
      <c r="T6" s="59">
        <v>18</v>
      </c>
      <c r="U6" s="59">
        <v>19</v>
      </c>
      <c r="V6" s="59">
        <v>20</v>
      </c>
      <c r="W6" s="59">
        <v>21</v>
      </c>
      <c r="X6" s="59">
        <v>22</v>
      </c>
      <c r="Y6" s="59">
        <v>23</v>
      </c>
      <c r="Z6" s="59">
        <v>24</v>
      </c>
      <c r="AA6" s="59">
        <v>25</v>
      </c>
      <c r="AB6" s="60">
        <v>26</v>
      </c>
      <c r="AC6" s="59">
        <v>27</v>
      </c>
      <c r="AD6" s="59">
        <v>28</v>
      </c>
      <c r="AE6" s="60">
        <v>29</v>
      </c>
      <c r="AF6" s="51">
        <v>30</v>
      </c>
      <c r="AG6" s="51">
        <v>31</v>
      </c>
      <c r="AH6" s="51">
        <v>32</v>
      </c>
    </row>
    <row r="7" spans="2:34" ht="110.25" x14ac:dyDescent="0.25">
      <c r="B7" s="24">
        <v>1</v>
      </c>
      <c r="C7" s="61" t="s">
        <v>1</v>
      </c>
      <c r="D7" s="25">
        <v>0.83</v>
      </c>
      <c r="E7" s="25">
        <v>0.9</v>
      </c>
      <c r="F7" s="26">
        <v>1</v>
      </c>
      <c r="G7" s="26">
        <v>1</v>
      </c>
      <c r="H7" s="26">
        <v>1</v>
      </c>
      <c r="I7" s="26">
        <f>H7</f>
        <v>1</v>
      </c>
      <c r="J7" s="6" t="s">
        <v>37</v>
      </c>
      <c r="K7" s="5"/>
      <c r="L7" s="7" t="s">
        <v>19</v>
      </c>
      <c r="M7" s="19" t="s">
        <v>57</v>
      </c>
      <c r="N7" s="16">
        <v>3</v>
      </c>
      <c r="O7" s="62">
        <v>4</v>
      </c>
      <c r="P7" s="63">
        <v>0.83</v>
      </c>
      <c r="Q7" s="62">
        <v>3.2530120481927716</v>
      </c>
      <c r="R7" s="62">
        <v>3.6</v>
      </c>
      <c r="S7" s="63">
        <v>0.9</v>
      </c>
      <c r="T7" s="16">
        <v>9</v>
      </c>
      <c r="U7" s="16">
        <v>9</v>
      </c>
      <c r="V7" s="63">
        <v>1</v>
      </c>
      <c r="W7" s="16">
        <v>9</v>
      </c>
      <c r="X7" s="16">
        <v>9</v>
      </c>
      <c r="Y7" s="63">
        <v>1</v>
      </c>
      <c r="Z7" s="16">
        <v>9</v>
      </c>
      <c r="AA7" s="16">
        <v>9</v>
      </c>
      <c r="AB7" s="63">
        <v>1</v>
      </c>
      <c r="AC7" s="16">
        <v>9</v>
      </c>
      <c r="AD7" s="16">
        <v>9</v>
      </c>
      <c r="AE7" s="63">
        <v>1</v>
      </c>
      <c r="AF7" s="68">
        <v>9</v>
      </c>
      <c r="AG7" s="69">
        <v>9</v>
      </c>
      <c r="AH7" s="52">
        <v>1</v>
      </c>
    </row>
    <row r="8" spans="2:34" ht="76.5" x14ac:dyDescent="0.25">
      <c r="B8" s="41">
        <v>2</v>
      </c>
      <c r="C8" s="3" t="s">
        <v>2</v>
      </c>
      <c r="D8" s="25">
        <v>0.1</v>
      </c>
      <c r="E8" s="25">
        <v>0.12</v>
      </c>
      <c r="F8" s="26">
        <v>0.15</v>
      </c>
      <c r="G8" s="26">
        <v>0.18</v>
      </c>
      <c r="H8" s="26">
        <v>0.2</v>
      </c>
      <c r="I8" s="26">
        <v>0.42</v>
      </c>
      <c r="J8" s="7" t="s">
        <v>38</v>
      </c>
      <c r="K8" s="2"/>
      <c r="L8" s="7" t="s">
        <v>20</v>
      </c>
      <c r="M8" s="20" t="s">
        <v>56</v>
      </c>
      <c r="N8" s="16">
        <v>120</v>
      </c>
      <c r="O8" s="16">
        <v>1200</v>
      </c>
      <c r="P8" s="63">
        <v>0.1</v>
      </c>
      <c r="Q8" s="16">
        <v>144</v>
      </c>
      <c r="R8" s="16">
        <v>1200</v>
      </c>
      <c r="S8" s="63">
        <v>0.12</v>
      </c>
      <c r="T8" s="16">
        <v>180</v>
      </c>
      <c r="U8" s="16">
        <v>1200</v>
      </c>
      <c r="V8" s="63">
        <v>0.15</v>
      </c>
      <c r="W8" s="16">
        <v>216</v>
      </c>
      <c r="X8" s="16">
        <v>1200</v>
      </c>
      <c r="Y8" s="63">
        <v>0.18</v>
      </c>
      <c r="Z8" s="16">
        <v>240</v>
      </c>
      <c r="AA8" s="16">
        <v>1200</v>
      </c>
      <c r="AB8" s="63">
        <v>0.2</v>
      </c>
      <c r="AC8" s="16">
        <v>240</v>
      </c>
      <c r="AD8" s="16">
        <v>1200</v>
      </c>
      <c r="AE8" s="63">
        <v>0.2</v>
      </c>
      <c r="AF8" s="70">
        <v>1200</v>
      </c>
      <c r="AG8" s="71">
        <v>1200</v>
      </c>
      <c r="AH8" s="52">
        <f>AF8/AG8</f>
        <v>1</v>
      </c>
    </row>
    <row r="9" spans="2:34" ht="114.75" x14ac:dyDescent="0.25">
      <c r="B9" s="41">
        <v>3</v>
      </c>
      <c r="C9" s="3" t="s">
        <v>3</v>
      </c>
      <c r="D9" s="25">
        <v>1</v>
      </c>
      <c r="E9" s="25">
        <v>1</v>
      </c>
      <c r="F9" s="26">
        <v>1</v>
      </c>
      <c r="G9" s="26">
        <v>1</v>
      </c>
      <c r="H9" s="26">
        <v>1</v>
      </c>
      <c r="I9" s="26">
        <f t="shared" ref="I9:I22" si="0">H9</f>
        <v>1</v>
      </c>
      <c r="J9" s="7" t="s">
        <v>52</v>
      </c>
      <c r="K9" s="7"/>
      <c r="L9" s="9" t="s">
        <v>21</v>
      </c>
      <c r="M9" s="19" t="s">
        <v>58</v>
      </c>
      <c r="N9" s="16">
        <v>5</v>
      </c>
      <c r="O9" s="16">
        <v>5</v>
      </c>
      <c r="P9" s="63">
        <v>1</v>
      </c>
      <c r="Q9" s="16">
        <v>5</v>
      </c>
      <c r="R9" s="16">
        <v>5</v>
      </c>
      <c r="S9" s="63">
        <v>1</v>
      </c>
      <c r="T9" s="16">
        <v>7</v>
      </c>
      <c r="U9" s="16">
        <v>7</v>
      </c>
      <c r="V9" s="63">
        <v>1</v>
      </c>
      <c r="W9" s="16">
        <v>8</v>
      </c>
      <c r="X9" s="16">
        <v>8</v>
      </c>
      <c r="Y9" s="63">
        <v>1</v>
      </c>
      <c r="Z9" s="16">
        <v>9</v>
      </c>
      <c r="AA9" s="16">
        <v>9</v>
      </c>
      <c r="AB9" s="63">
        <v>1</v>
      </c>
      <c r="AC9" s="16">
        <v>9</v>
      </c>
      <c r="AD9" s="16">
        <v>9</v>
      </c>
      <c r="AE9" s="63">
        <v>1</v>
      </c>
      <c r="AF9" s="70">
        <v>9</v>
      </c>
      <c r="AG9" s="71">
        <v>9</v>
      </c>
      <c r="AH9" s="52">
        <v>1</v>
      </c>
    </row>
    <row r="10" spans="2:34" ht="102" x14ac:dyDescent="0.25">
      <c r="B10" s="15">
        <v>4</v>
      </c>
      <c r="C10" s="3" t="s">
        <v>4</v>
      </c>
      <c r="D10" s="25">
        <v>0.9</v>
      </c>
      <c r="E10" s="25">
        <v>0.92</v>
      </c>
      <c r="F10" s="26">
        <v>0.94</v>
      </c>
      <c r="G10" s="26">
        <v>0.96</v>
      </c>
      <c r="H10" s="26">
        <v>1</v>
      </c>
      <c r="I10" s="26">
        <f t="shared" si="0"/>
        <v>1</v>
      </c>
      <c r="J10" s="7" t="s">
        <v>39</v>
      </c>
      <c r="K10" s="7"/>
      <c r="L10" s="7" t="s">
        <v>22</v>
      </c>
      <c r="M10" s="19" t="s">
        <v>58</v>
      </c>
      <c r="N10" s="42">
        <v>38764.561000000002</v>
      </c>
      <c r="O10" s="43">
        <v>43238.561000000002</v>
      </c>
      <c r="P10" s="63">
        <v>0.9</v>
      </c>
      <c r="Q10" s="42">
        <v>39625.995688888892</v>
      </c>
      <c r="R10" s="42">
        <v>44178.529717391299</v>
      </c>
      <c r="S10" s="63">
        <v>0.92</v>
      </c>
      <c r="T10" s="42">
        <v>40487.430377777775</v>
      </c>
      <c r="U10" s="42">
        <v>45118.498434782603</v>
      </c>
      <c r="V10" s="63">
        <v>0.94</v>
      </c>
      <c r="W10" s="42">
        <v>41348.865066666665</v>
      </c>
      <c r="X10" s="42">
        <v>512848.27842693962</v>
      </c>
      <c r="Y10" s="63">
        <v>0.96</v>
      </c>
      <c r="Z10" s="42">
        <v>470000</v>
      </c>
      <c r="AA10" s="42">
        <v>47000</v>
      </c>
      <c r="AB10" s="63">
        <v>1</v>
      </c>
      <c r="AC10" s="42">
        <v>470000</v>
      </c>
      <c r="AD10" s="42">
        <v>47000</v>
      </c>
      <c r="AE10" s="63">
        <v>1</v>
      </c>
      <c r="AF10" s="70">
        <v>470000</v>
      </c>
      <c r="AG10" s="71">
        <v>47000</v>
      </c>
      <c r="AH10" s="52">
        <v>1</v>
      </c>
    </row>
    <row r="11" spans="2:34" ht="127.5" x14ac:dyDescent="0.25">
      <c r="B11" s="41">
        <v>5</v>
      </c>
      <c r="C11" s="3" t="s">
        <v>5</v>
      </c>
      <c r="D11" s="25">
        <v>1</v>
      </c>
      <c r="E11" s="25">
        <v>1</v>
      </c>
      <c r="F11" s="26">
        <v>1</v>
      </c>
      <c r="G11" s="26">
        <v>1</v>
      </c>
      <c r="H11" s="26">
        <v>1</v>
      </c>
      <c r="I11" s="26">
        <f t="shared" si="0"/>
        <v>1</v>
      </c>
      <c r="J11" s="7" t="s">
        <v>40</v>
      </c>
      <c r="K11" s="5"/>
      <c r="L11" s="9" t="s">
        <v>23</v>
      </c>
      <c r="M11" s="21" t="s">
        <v>74</v>
      </c>
      <c r="N11" s="16">
        <v>6</v>
      </c>
      <c r="O11" s="16">
        <v>6</v>
      </c>
      <c r="P11" s="63">
        <v>1</v>
      </c>
      <c r="Q11" s="16">
        <v>6</v>
      </c>
      <c r="R11" s="16">
        <v>6</v>
      </c>
      <c r="S11" s="63">
        <v>1</v>
      </c>
      <c r="T11" s="16">
        <v>8</v>
      </c>
      <c r="U11" s="16">
        <v>8</v>
      </c>
      <c r="V11" s="63">
        <v>1</v>
      </c>
      <c r="W11" s="16">
        <v>9</v>
      </c>
      <c r="X11" s="16">
        <v>9</v>
      </c>
      <c r="Y11" s="63">
        <v>1</v>
      </c>
      <c r="Z11" s="16">
        <v>10</v>
      </c>
      <c r="AA11" s="16">
        <v>10</v>
      </c>
      <c r="AB11" s="63">
        <v>1</v>
      </c>
      <c r="AC11" s="63">
        <v>10</v>
      </c>
      <c r="AD11" s="63">
        <v>10</v>
      </c>
      <c r="AE11" s="63">
        <v>1</v>
      </c>
      <c r="AF11" s="70">
        <v>10</v>
      </c>
      <c r="AG11" s="71">
        <v>10</v>
      </c>
      <c r="AH11" s="52">
        <v>1</v>
      </c>
    </row>
    <row r="12" spans="2:34" ht="102" x14ac:dyDescent="0.25">
      <c r="B12" s="41">
        <v>6</v>
      </c>
      <c r="C12" s="3" t="s">
        <v>6</v>
      </c>
      <c r="D12" s="25">
        <v>1</v>
      </c>
      <c r="E12" s="25">
        <v>1</v>
      </c>
      <c r="F12" s="26">
        <v>1</v>
      </c>
      <c r="G12" s="26">
        <v>1</v>
      </c>
      <c r="H12" s="26">
        <v>1</v>
      </c>
      <c r="I12" s="26">
        <f t="shared" si="0"/>
        <v>1</v>
      </c>
      <c r="J12" s="7" t="s">
        <v>41</v>
      </c>
      <c r="K12" s="5"/>
      <c r="L12" s="7" t="s">
        <v>24</v>
      </c>
      <c r="M12" s="21" t="s">
        <v>74</v>
      </c>
      <c r="N12" s="16" t="s">
        <v>76</v>
      </c>
      <c r="O12" s="16" t="s">
        <v>76</v>
      </c>
      <c r="P12" s="63">
        <v>1</v>
      </c>
      <c r="Q12" s="16" t="e">
        <v>#VALUE!</v>
      </c>
      <c r="R12" s="16" t="e">
        <v>#VALUE!</v>
      </c>
      <c r="S12" s="63">
        <v>1</v>
      </c>
      <c r="T12" s="16" t="s">
        <v>76</v>
      </c>
      <c r="U12" s="16" t="s">
        <v>76</v>
      </c>
      <c r="V12" s="63">
        <v>1</v>
      </c>
      <c r="W12" s="16" t="s">
        <v>76</v>
      </c>
      <c r="X12" s="16" t="s">
        <v>76</v>
      </c>
      <c r="Y12" s="63">
        <v>1</v>
      </c>
      <c r="Z12" s="16" t="s">
        <v>76</v>
      </c>
      <c r="AA12" s="16" t="s">
        <v>76</v>
      </c>
      <c r="AB12" s="63">
        <v>1</v>
      </c>
      <c r="AC12" s="63" t="s">
        <v>76</v>
      </c>
      <c r="AD12" s="63" t="s">
        <v>76</v>
      </c>
      <c r="AE12" s="63">
        <v>1</v>
      </c>
      <c r="AF12" s="70" t="s">
        <v>76</v>
      </c>
      <c r="AG12" s="71" t="s">
        <v>76</v>
      </c>
      <c r="AH12" s="52">
        <v>1</v>
      </c>
    </row>
    <row r="13" spans="2:34" ht="114.75" x14ac:dyDescent="0.25">
      <c r="B13" s="41">
        <v>7</v>
      </c>
      <c r="C13" s="3" t="s">
        <v>7</v>
      </c>
      <c r="D13" s="25">
        <v>1</v>
      </c>
      <c r="E13" s="25">
        <v>1</v>
      </c>
      <c r="F13" s="25">
        <v>1</v>
      </c>
      <c r="G13" s="25">
        <v>1</v>
      </c>
      <c r="H13" s="25">
        <v>1</v>
      </c>
      <c r="I13" s="26">
        <f t="shared" si="0"/>
        <v>1</v>
      </c>
      <c r="J13" s="6" t="s">
        <v>42</v>
      </c>
      <c r="K13" s="5"/>
      <c r="L13" s="7" t="s">
        <v>25</v>
      </c>
      <c r="M13" s="21" t="s">
        <v>74</v>
      </c>
      <c r="N13" s="16">
        <v>1</v>
      </c>
      <c r="O13" s="16">
        <v>1</v>
      </c>
      <c r="P13" s="63">
        <v>1</v>
      </c>
      <c r="Q13" s="16">
        <v>1</v>
      </c>
      <c r="R13" s="16">
        <v>1</v>
      </c>
      <c r="S13" s="63">
        <v>1</v>
      </c>
      <c r="T13" s="16">
        <v>3</v>
      </c>
      <c r="U13" s="16">
        <v>3</v>
      </c>
      <c r="V13" s="63">
        <v>1</v>
      </c>
      <c r="W13" s="16">
        <v>3</v>
      </c>
      <c r="X13" s="16">
        <v>3</v>
      </c>
      <c r="Y13" s="63">
        <v>1</v>
      </c>
      <c r="Z13" s="16">
        <v>3</v>
      </c>
      <c r="AA13" s="16">
        <v>3</v>
      </c>
      <c r="AB13" s="63">
        <v>1</v>
      </c>
      <c r="AC13" s="63">
        <v>3</v>
      </c>
      <c r="AD13" s="63">
        <v>3</v>
      </c>
      <c r="AE13" s="63">
        <v>1</v>
      </c>
      <c r="AF13" s="70">
        <v>3</v>
      </c>
      <c r="AG13" s="71">
        <v>3</v>
      </c>
      <c r="AH13" s="52">
        <v>1</v>
      </c>
    </row>
    <row r="14" spans="2:34" ht="229.5" x14ac:dyDescent="0.25">
      <c r="B14" s="41">
        <v>8</v>
      </c>
      <c r="C14" s="44" t="s">
        <v>8</v>
      </c>
      <c r="D14" s="25">
        <v>1</v>
      </c>
      <c r="E14" s="25">
        <v>1</v>
      </c>
      <c r="F14" s="25">
        <v>1</v>
      </c>
      <c r="G14" s="25">
        <v>1</v>
      </c>
      <c r="H14" s="26">
        <v>1</v>
      </c>
      <c r="I14" s="26">
        <f t="shared" si="0"/>
        <v>1</v>
      </c>
      <c r="J14" s="7" t="s">
        <v>43</v>
      </c>
      <c r="K14" s="8"/>
      <c r="L14" s="9" t="s">
        <v>85</v>
      </c>
      <c r="M14" s="19" t="s">
        <v>59</v>
      </c>
      <c r="N14" s="46">
        <v>207.98</v>
      </c>
      <c r="O14" s="46">
        <v>207.98</v>
      </c>
      <c r="P14" s="63">
        <v>1</v>
      </c>
      <c r="Q14" s="16">
        <v>207.98</v>
      </c>
      <c r="R14" s="16">
        <v>207.98</v>
      </c>
      <c r="S14" s="63">
        <v>1</v>
      </c>
      <c r="T14" s="16">
        <v>193.94</v>
      </c>
      <c r="U14" s="16">
        <v>193.94</v>
      </c>
      <c r="V14" s="63">
        <v>1</v>
      </c>
      <c r="W14" s="16">
        <v>183.14</v>
      </c>
      <c r="X14" s="16">
        <v>183.14</v>
      </c>
      <c r="Y14" s="63">
        <v>1</v>
      </c>
      <c r="Z14" s="16">
        <v>188.58</v>
      </c>
      <c r="AA14" s="16">
        <v>188.58</v>
      </c>
      <c r="AB14" s="63">
        <v>1</v>
      </c>
      <c r="AC14" s="66">
        <v>188.58</v>
      </c>
      <c r="AD14" s="66">
        <v>188.58</v>
      </c>
      <c r="AE14" s="63">
        <v>1</v>
      </c>
      <c r="AF14" s="70">
        <v>188.58</v>
      </c>
      <c r="AG14" s="71">
        <v>188.58</v>
      </c>
      <c r="AH14" s="52">
        <v>1</v>
      </c>
    </row>
    <row r="15" spans="2:34" ht="178.5" x14ac:dyDescent="0.25">
      <c r="B15" s="41">
        <v>9</v>
      </c>
      <c r="C15" s="3" t="s">
        <v>9</v>
      </c>
      <c r="D15" s="25">
        <v>1</v>
      </c>
      <c r="E15" s="25">
        <v>1</v>
      </c>
      <c r="F15" s="25">
        <v>1</v>
      </c>
      <c r="G15" s="25">
        <v>1</v>
      </c>
      <c r="H15" s="26">
        <v>1</v>
      </c>
      <c r="I15" s="26">
        <f t="shared" si="0"/>
        <v>1</v>
      </c>
      <c r="J15" s="7" t="s">
        <v>44</v>
      </c>
      <c r="K15" s="7"/>
      <c r="L15" s="7" t="s">
        <v>26</v>
      </c>
      <c r="M15" s="22" t="s">
        <v>60</v>
      </c>
      <c r="N15" s="46">
        <v>3</v>
      </c>
      <c r="O15" s="46">
        <v>3</v>
      </c>
      <c r="P15" s="63">
        <v>1</v>
      </c>
      <c r="Q15" s="16">
        <v>3</v>
      </c>
      <c r="R15" s="16">
        <v>3</v>
      </c>
      <c r="S15" s="63">
        <v>1</v>
      </c>
      <c r="T15" s="16">
        <v>4</v>
      </c>
      <c r="U15" s="16">
        <v>4</v>
      </c>
      <c r="V15" s="63">
        <v>1</v>
      </c>
      <c r="W15" s="16">
        <v>4</v>
      </c>
      <c r="X15" s="16">
        <v>4</v>
      </c>
      <c r="Y15" s="63">
        <v>1</v>
      </c>
      <c r="Z15" s="16">
        <v>4</v>
      </c>
      <c r="AA15" s="16">
        <v>4</v>
      </c>
      <c r="AB15" s="63">
        <v>1</v>
      </c>
      <c r="AC15" s="66">
        <v>4</v>
      </c>
      <c r="AD15" s="66">
        <v>4</v>
      </c>
      <c r="AE15" s="63">
        <v>1</v>
      </c>
      <c r="AF15" s="70">
        <v>4</v>
      </c>
      <c r="AG15" s="71">
        <v>4</v>
      </c>
      <c r="AH15" s="52">
        <v>1</v>
      </c>
    </row>
    <row r="16" spans="2:34" ht="192.75" customHeight="1" x14ac:dyDescent="0.25">
      <c r="B16" s="41">
        <v>10</v>
      </c>
      <c r="C16" s="3" t="s">
        <v>10</v>
      </c>
      <c r="D16" s="25">
        <v>1</v>
      </c>
      <c r="E16" s="25">
        <v>1</v>
      </c>
      <c r="F16" s="25">
        <v>1</v>
      </c>
      <c r="G16" s="25">
        <v>1</v>
      </c>
      <c r="H16" s="26">
        <v>1</v>
      </c>
      <c r="I16" s="26">
        <f t="shared" si="0"/>
        <v>1</v>
      </c>
      <c r="J16" s="7" t="s">
        <v>45</v>
      </c>
      <c r="K16" s="5"/>
      <c r="L16" s="9" t="s">
        <v>27</v>
      </c>
      <c r="M16" s="22" t="s">
        <v>61</v>
      </c>
      <c r="N16" s="46">
        <v>2</v>
      </c>
      <c r="O16" s="46">
        <v>2</v>
      </c>
      <c r="P16" s="63">
        <v>1</v>
      </c>
      <c r="Q16" s="16">
        <v>2</v>
      </c>
      <c r="R16" s="16">
        <v>2</v>
      </c>
      <c r="S16" s="63">
        <v>1</v>
      </c>
      <c r="T16" s="16">
        <v>3</v>
      </c>
      <c r="U16" s="16">
        <v>3</v>
      </c>
      <c r="V16" s="63">
        <v>1</v>
      </c>
      <c r="W16" s="16">
        <v>3</v>
      </c>
      <c r="X16" s="16">
        <v>3</v>
      </c>
      <c r="Y16" s="63">
        <v>1</v>
      </c>
      <c r="Z16" s="16">
        <v>3</v>
      </c>
      <c r="AA16" s="16">
        <v>3</v>
      </c>
      <c r="AB16" s="63">
        <v>1</v>
      </c>
      <c r="AC16" s="66">
        <v>3</v>
      </c>
      <c r="AD16" s="66">
        <v>3</v>
      </c>
      <c r="AE16" s="63">
        <v>1</v>
      </c>
      <c r="AF16" s="70">
        <v>3</v>
      </c>
      <c r="AG16" s="71">
        <v>3</v>
      </c>
      <c r="AH16" s="52">
        <v>1</v>
      </c>
    </row>
    <row r="17" spans="2:34" ht="153" x14ac:dyDescent="0.25">
      <c r="B17" s="41">
        <v>11</v>
      </c>
      <c r="C17" s="3" t="s">
        <v>11</v>
      </c>
      <c r="D17" s="25">
        <v>1</v>
      </c>
      <c r="E17" s="25">
        <v>1</v>
      </c>
      <c r="F17" s="25">
        <v>1</v>
      </c>
      <c r="G17" s="25">
        <v>1</v>
      </c>
      <c r="H17" s="26">
        <v>1</v>
      </c>
      <c r="I17" s="26">
        <f t="shared" si="0"/>
        <v>1</v>
      </c>
      <c r="J17" s="7" t="s">
        <v>46</v>
      </c>
      <c r="K17" s="7"/>
      <c r="L17" s="9" t="s">
        <v>28</v>
      </c>
      <c r="M17" s="7" t="s">
        <v>62</v>
      </c>
      <c r="N17" s="46" t="s">
        <v>76</v>
      </c>
      <c r="O17" s="46" t="s">
        <v>76</v>
      </c>
      <c r="P17" s="63">
        <v>1</v>
      </c>
      <c r="Q17" s="16" t="e">
        <v>#VALUE!</v>
      </c>
      <c r="R17" s="16" t="e">
        <v>#VALUE!</v>
      </c>
      <c r="S17" s="63">
        <v>1</v>
      </c>
      <c r="T17" s="16" t="s">
        <v>76</v>
      </c>
      <c r="U17" s="16" t="s">
        <v>76</v>
      </c>
      <c r="V17" s="63">
        <v>1</v>
      </c>
      <c r="W17" s="16" t="s">
        <v>76</v>
      </c>
      <c r="X17" s="16" t="s">
        <v>76</v>
      </c>
      <c r="Y17" s="63">
        <v>1</v>
      </c>
      <c r="Z17" s="16" t="s">
        <v>76</v>
      </c>
      <c r="AA17" s="16" t="s">
        <v>76</v>
      </c>
      <c r="AB17" s="63">
        <v>1</v>
      </c>
      <c r="AC17" s="66" t="s">
        <v>76</v>
      </c>
      <c r="AD17" s="66" t="s">
        <v>76</v>
      </c>
      <c r="AE17" s="63">
        <v>1</v>
      </c>
      <c r="AF17" s="70" t="s">
        <v>76</v>
      </c>
      <c r="AG17" s="71" t="s">
        <v>76</v>
      </c>
      <c r="AH17" s="52">
        <v>1</v>
      </c>
    </row>
    <row r="18" spans="2:34" ht="178.5" customHeight="1" x14ac:dyDescent="0.25">
      <c r="B18" s="41">
        <v>12</v>
      </c>
      <c r="C18" s="3" t="s">
        <v>12</v>
      </c>
      <c r="D18" s="25">
        <v>1</v>
      </c>
      <c r="E18" s="25">
        <v>1</v>
      </c>
      <c r="F18" s="25">
        <v>1</v>
      </c>
      <c r="G18" s="25">
        <v>1</v>
      </c>
      <c r="H18" s="25">
        <v>1</v>
      </c>
      <c r="I18" s="26">
        <f t="shared" si="0"/>
        <v>1</v>
      </c>
      <c r="J18" s="7" t="s">
        <v>47</v>
      </c>
      <c r="K18" s="7"/>
      <c r="L18" s="7" t="s">
        <v>86</v>
      </c>
      <c r="M18" s="7" t="s">
        <v>67</v>
      </c>
      <c r="N18" s="45">
        <v>118.71</v>
      </c>
      <c r="O18" s="45">
        <v>118.71</v>
      </c>
      <c r="P18" s="63">
        <v>1</v>
      </c>
      <c r="Q18" s="16">
        <v>118.71</v>
      </c>
      <c r="R18" s="16">
        <v>118.71</v>
      </c>
      <c r="S18" s="63">
        <v>1</v>
      </c>
      <c r="T18" s="16">
        <v>106.76</v>
      </c>
      <c r="U18" s="16">
        <v>106.76</v>
      </c>
      <c r="V18" s="63">
        <v>1</v>
      </c>
      <c r="W18" s="16">
        <v>106.76</v>
      </c>
      <c r="X18" s="16">
        <v>106.76</v>
      </c>
      <c r="Y18" s="63">
        <v>1</v>
      </c>
      <c r="Z18" s="16">
        <v>108.27</v>
      </c>
      <c r="AA18" s="16">
        <v>108.27</v>
      </c>
      <c r="AB18" s="63">
        <v>1</v>
      </c>
      <c r="AC18" s="66">
        <v>108.27</v>
      </c>
      <c r="AD18" s="66">
        <v>108.27</v>
      </c>
      <c r="AE18" s="63">
        <v>1</v>
      </c>
      <c r="AF18" s="70">
        <v>108.27</v>
      </c>
      <c r="AG18" s="71">
        <v>108.27</v>
      </c>
      <c r="AH18" s="52">
        <v>1</v>
      </c>
    </row>
    <row r="19" spans="2:34" ht="114.75" x14ac:dyDescent="0.25">
      <c r="B19" s="41">
        <v>13</v>
      </c>
      <c r="C19" s="3" t="s">
        <v>13</v>
      </c>
      <c r="D19" s="25">
        <v>0.9</v>
      </c>
      <c r="E19" s="26">
        <v>0.92</v>
      </c>
      <c r="F19" s="26">
        <v>0.94</v>
      </c>
      <c r="G19" s="26">
        <v>0.96</v>
      </c>
      <c r="H19" s="26">
        <v>1</v>
      </c>
      <c r="I19" s="26">
        <f t="shared" si="0"/>
        <v>1</v>
      </c>
      <c r="J19" s="7" t="s">
        <v>48</v>
      </c>
      <c r="K19" s="7"/>
      <c r="L19" s="7" t="s">
        <v>29</v>
      </c>
      <c r="M19" s="7" t="s">
        <v>63</v>
      </c>
      <c r="N19" s="43">
        <v>5850</v>
      </c>
      <c r="O19" s="43">
        <v>6500</v>
      </c>
      <c r="P19" s="63">
        <v>0.9</v>
      </c>
      <c r="Q19" s="16">
        <v>5382</v>
      </c>
      <c r="R19" s="16">
        <v>5980</v>
      </c>
      <c r="S19" s="63">
        <v>0.92</v>
      </c>
      <c r="T19" s="43">
        <v>8450</v>
      </c>
      <c r="U19" s="43">
        <v>9100</v>
      </c>
      <c r="V19" s="63">
        <v>0.94</v>
      </c>
      <c r="W19" s="43">
        <v>9750</v>
      </c>
      <c r="X19" s="43">
        <v>10400</v>
      </c>
      <c r="Y19" s="63">
        <v>0.96</v>
      </c>
      <c r="Z19" s="43">
        <v>11050</v>
      </c>
      <c r="AA19" s="43">
        <v>11700</v>
      </c>
      <c r="AB19" s="63">
        <v>1</v>
      </c>
      <c r="AC19" s="66">
        <v>11050</v>
      </c>
      <c r="AD19" s="66">
        <v>11700</v>
      </c>
      <c r="AE19" s="63">
        <v>1</v>
      </c>
      <c r="AF19" s="72">
        <v>11050</v>
      </c>
      <c r="AG19" s="73">
        <v>11700</v>
      </c>
      <c r="AH19" s="52">
        <v>1</v>
      </c>
    </row>
    <row r="20" spans="2:34" ht="173.25" x14ac:dyDescent="0.25">
      <c r="B20" s="41">
        <v>14</v>
      </c>
      <c r="C20" s="3" t="s">
        <v>14</v>
      </c>
      <c r="D20" s="25">
        <v>0.75</v>
      </c>
      <c r="E20" s="26">
        <v>0.75</v>
      </c>
      <c r="F20" s="26">
        <v>0.95</v>
      </c>
      <c r="G20" s="26">
        <v>1</v>
      </c>
      <c r="H20" s="26">
        <v>1</v>
      </c>
      <c r="I20" s="26">
        <f t="shared" si="0"/>
        <v>1</v>
      </c>
      <c r="J20" s="7" t="s">
        <v>49</v>
      </c>
      <c r="K20" s="7"/>
      <c r="L20" s="7" t="s">
        <v>30</v>
      </c>
      <c r="M20" s="22" t="s">
        <v>64</v>
      </c>
      <c r="N20" s="47">
        <v>18896.378999999997</v>
      </c>
      <c r="O20" s="47">
        <v>37210.620000000003</v>
      </c>
      <c r="P20" s="64">
        <v>0.75</v>
      </c>
      <c r="Q20" s="48">
        <v>14172.284249999997</v>
      </c>
      <c r="R20" s="48">
        <v>27907.965000000004</v>
      </c>
      <c r="S20" s="64">
        <v>0.75</v>
      </c>
      <c r="T20" s="47">
        <v>18896.378999999997</v>
      </c>
      <c r="U20" s="47">
        <v>37210.620000000003</v>
      </c>
      <c r="V20" s="64">
        <v>0.95</v>
      </c>
      <c r="W20" s="47">
        <v>18896.378999999997</v>
      </c>
      <c r="X20" s="47">
        <v>37210.620000000003</v>
      </c>
      <c r="Y20" s="64">
        <v>1</v>
      </c>
      <c r="Z20" s="47">
        <v>18896.378999999997</v>
      </c>
      <c r="AA20" s="47">
        <v>37210.620000000003</v>
      </c>
      <c r="AB20" s="64">
        <v>1</v>
      </c>
      <c r="AC20" s="66">
        <v>18896.378999999997</v>
      </c>
      <c r="AD20" s="66">
        <v>37210.620000000003</v>
      </c>
      <c r="AE20" s="64">
        <v>1</v>
      </c>
      <c r="AF20" s="72">
        <v>18896.378999999997</v>
      </c>
      <c r="AG20" s="73">
        <v>37210.620000000003</v>
      </c>
      <c r="AH20" s="52">
        <v>1</v>
      </c>
    </row>
    <row r="21" spans="2:34" ht="153" x14ac:dyDescent="0.25">
      <c r="B21" s="41">
        <v>15</v>
      </c>
      <c r="C21" s="3" t="s">
        <v>15</v>
      </c>
      <c r="D21" s="25">
        <v>1</v>
      </c>
      <c r="E21" s="25">
        <v>1</v>
      </c>
      <c r="F21" s="25">
        <v>1</v>
      </c>
      <c r="G21" s="25">
        <v>1</v>
      </c>
      <c r="H21" s="26">
        <v>1</v>
      </c>
      <c r="I21" s="26">
        <f t="shared" si="0"/>
        <v>1</v>
      </c>
      <c r="J21" s="7" t="s">
        <v>50</v>
      </c>
      <c r="K21" s="5"/>
      <c r="L21" s="9" t="s">
        <v>31</v>
      </c>
      <c r="M21" s="22" t="s">
        <v>65</v>
      </c>
      <c r="N21" s="16">
        <v>3</v>
      </c>
      <c r="O21" s="16">
        <v>3</v>
      </c>
      <c r="P21" s="63">
        <v>1</v>
      </c>
      <c r="Q21" s="16">
        <v>4</v>
      </c>
      <c r="R21" s="16">
        <v>4</v>
      </c>
      <c r="S21" s="63">
        <v>1</v>
      </c>
      <c r="T21" s="16">
        <v>5</v>
      </c>
      <c r="U21" s="16">
        <v>5</v>
      </c>
      <c r="V21" s="63">
        <v>1</v>
      </c>
      <c r="W21" s="16">
        <v>6</v>
      </c>
      <c r="X21" s="16">
        <v>6</v>
      </c>
      <c r="Y21" s="63">
        <v>1</v>
      </c>
      <c r="Z21" s="16">
        <v>7</v>
      </c>
      <c r="AA21" s="16">
        <v>7</v>
      </c>
      <c r="AB21" s="63">
        <v>1</v>
      </c>
      <c r="AC21" s="66">
        <v>7</v>
      </c>
      <c r="AD21" s="66">
        <v>7</v>
      </c>
      <c r="AE21" s="63">
        <v>1</v>
      </c>
      <c r="AF21" s="70">
        <v>7</v>
      </c>
      <c r="AG21" s="71">
        <v>7</v>
      </c>
      <c r="AH21" s="52">
        <v>1</v>
      </c>
    </row>
    <row r="22" spans="2:34" ht="147" customHeight="1" x14ac:dyDescent="0.25">
      <c r="B22" s="41">
        <v>16</v>
      </c>
      <c r="C22" s="3" t="s">
        <v>16</v>
      </c>
      <c r="D22" s="25">
        <v>1</v>
      </c>
      <c r="E22" s="25">
        <v>1</v>
      </c>
      <c r="F22" s="25">
        <v>1</v>
      </c>
      <c r="G22" s="25">
        <v>1</v>
      </c>
      <c r="H22" s="26">
        <v>1</v>
      </c>
      <c r="I22" s="26">
        <f t="shared" si="0"/>
        <v>1</v>
      </c>
      <c r="J22" s="7" t="s">
        <v>51</v>
      </c>
      <c r="K22" s="7"/>
      <c r="L22" s="9" t="s">
        <v>32</v>
      </c>
      <c r="M22" s="23" t="s">
        <v>66</v>
      </c>
      <c r="N22" s="16">
        <v>1</v>
      </c>
      <c r="O22" s="16">
        <v>1</v>
      </c>
      <c r="P22" s="63">
        <v>1</v>
      </c>
      <c r="Q22" s="16">
        <v>2</v>
      </c>
      <c r="R22" s="16">
        <v>2</v>
      </c>
      <c r="S22" s="63">
        <v>1</v>
      </c>
      <c r="T22" s="16">
        <v>3</v>
      </c>
      <c r="U22" s="16">
        <v>3</v>
      </c>
      <c r="V22" s="63">
        <v>1</v>
      </c>
      <c r="W22" s="16">
        <v>3</v>
      </c>
      <c r="X22" s="16">
        <v>3</v>
      </c>
      <c r="Y22" s="63">
        <v>1</v>
      </c>
      <c r="Z22" s="16">
        <v>3</v>
      </c>
      <c r="AA22" s="16">
        <v>3</v>
      </c>
      <c r="AB22" s="63">
        <v>1</v>
      </c>
      <c r="AC22" s="66">
        <v>3</v>
      </c>
      <c r="AD22" s="66">
        <v>3</v>
      </c>
      <c r="AE22" s="63">
        <v>1</v>
      </c>
      <c r="AF22" s="70">
        <v>3</v>
      </c>
      <c r="AG22" s="71">
        <v>3</v>
      </c>
      <c r="AH22" s="52">
        <v>1</v>
      </c>
    </row>
    <row r="23" spans="2:34" ht="24.75" customHeight="1" x14ac:dyDescent="0.25">
      <c r="B23" s="85">
        <v>17</v>
      </c>
      <c r="C23" s="101" t="s">
        <v>34</v>
      </c>
      <c r="D23" s="102"/>
      <c r="E23" s="102"/>
      <c r="F23" s="102"/>
      <c r="G23" s="102"/>
      <c r="H23" s="102"/>
      <c r="I23" s="102"/>
      <c r="J23" s="102"/>
      <c r="K23" s="102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67"/>
      <c r="AD23" s="67"/>
      <c r="AE23" s="65"/>
      <c r="AF23" s="74"/>
      <c r="AG23" s="74"/>
      <c r="AH23" s="77"/>
    </row>
    <row r="24" spans="2:34" ht="141.75" customHeight="1" x14ac:dyDescent="0.25">
      <c r="B24" s="85"/>
      <c r="C24" s="3" t="s">
        <v>84</v>
      </c>
      <c r="D24" s="27">
        <v>0</v>
      </c>
      <c r="E24" s="27">
        <v>0</v>
      </c>
      <c r="F24" s="27">
        <v>0</v>
      </c>
      <c r="G24" s="26" t="s">
        <v>18</v>
      </c>
      <c r="H24" s="26" t="s">
        <v>18</v>
      </c>
      <c r="I24" s="26" t="s">
        <v>18</v>
      </c>
      <c r="J24" s="7" t="s">
        <v>51</v>
      </c>
      <c r="K24" s="7"/>
      <c r="L24" s="9" t="s">
        <v>32</v>
      </c>
      <c r="M24" s="23" t="s">
        <v>66</v>
      </c>
      <c r="N24" s="16">
        <v>0</v>
      </c>
      <c r="O24" s="16">
        <v>0</v>
      </c>
      <c r="P24" s="63">
        <v>0</v>
      </c>
      <c r="Q24" s="16">
        <v>0</v>
      </c>
      <c r="R24" s="16">
        <v>0</v>
      </c>
      <c r="S24" s="63">
        <v>0</v>
      </c>
      <c r="T24" s="16">
        <v>0</v>
      </c>
      <c r="U24" s="16">
        <v>0</v>
      </c>
      <c r="V24" s="63">
        <v>0</v>
      </c>
      <c r="W24" s="16">
        <v>0</v>
      </c>
      <c r="X24" s="16">
        <v>0</v>
      </c>
      <c r="Y24" s="63">
        <v>0</v>
      </c>
      <c r="Z24" s="16">
        <v>0</v>
      </c>
      <c r="AA24" s="16">
        <v>0</v>
      </c>
      <c r="AB24" s="63">
        <v>0</v>
      </c>
      <c r="AC24" s="66"/>
      <c r="AD24" s="66"/>
      <c r="AE24" s="63"/>
      <c r="AF24" s="70">
        <v>0</v>
      </c>
      <c r="AG24" s="71">
        <v>0</v>
      </c>
      <c r="AH24" s="52">
        <v>0</v>
      </c>
    </row>
    <row r="25" spans="2:34" ht="101.25" customHeight="1" x14ac:dyDescent="0.25">
      <c r="B25" s="104">
        <v>18</v>
      </c>
      <c r="C25" s="3" t="s">
        <v>33</v>
      </c>
      <c r="D25" s="25"/>
      <c r="E25" s="26"/>
      <c r="F25" s="26"/>
      <c r="G25" s="26"/>
      <c r="H25" s="26"/>
      <c r="I25" s="26"/>
      <c r="J25" s="7"/>
      <c r="K25" s="7"/>
      <c r="L25" s="4"/>
      <c r="M25" s="4"/>
      <c r="N25" s="16"/>
      <c r="O25" s="16"/>
      <c r="P25" s="63"/>
      <c r="Q25" s="16"/>
      <c r="R25" s="16"/>
      <c r="S25" s="63"/>
      <c r="T25" s="16"/>
      <c r="U25" s="16"/>
      <c r="V25" s="63"/>
      <c r="W25" s="16"/>
      <c r="X25" s="16"/>
      <c r="Y25" s="63"/>
      <c r="Z25" s="16"/>
      <c r="AA25" s="16"/>
      <c r="AB25" s="63"/>
      <c r="AC25" s="66"/>
      <c r="AD25" s="66"/>
      <c r="AE25" s="63"/>
      <c r="AF25" s="70"/>
      <c r="AG25" s="71"/>
      <c r="AH25" s="52"/>
    </row>
    <row r="26" spans="2:34" ht="138.75" customHeight="1" thickBot="1" x14ac:dyDescent="0.3">
      <c r="B26" s="104"/>
      <c r="C26" s="3" t="s">
        <v>17</v>
      </c>
      <c r="D26" s="25">
        <v>1</v>
      </c>
      <c r="E26" s="25">
        <v>1</v>
      </c>
      <c r="F26" s="25">
        <v>1</v>
      </c>
      <c r="G26" s="25">
        <v>1</v>
      </c>
      <c r="H26" s="26">
        <v>1</v>
      </c>
      <c r="I26" s="26">
        <v>1</v>
      </c>
      <c r="J26" s="7" t="s">
        <v>51</v>
      </c>
      <c r="K26" s="7"/>
      <c r="L26" s="9" t="s">
        <v>32</v>
      </c>
      <c r="M26" s="23" t="s">
        <v>66</v>
      </c>
      <c r="N26" s="16">
        <v>1</v>
      </c>
      <c r="O26" s="16">
        <v>1</v>
      </c>
      <c r="P26" s="63">
        <v>1</v>
      </c>
      <c r="Q26" s="16">
        <v>2</v>
      </c>
      <c r="R26" s="16">
        <v>2</v>
      </c>
      <c r="S26" s="63">
        <v>1</v>
      </c>
      <c r="T26" s="16">
        <v>3</v>
      </c>
      <c r="U26" s="16">
        <v>3</v>
      </c>
      <c r="V26" s="63">
        <v>1</v>
      </c>
      <c r="W26" s="16">
        <v>3</v>
      </c>
      <c r="X26" s="16">
        <v>3</v>
      </c>
      <c r="Y26" s="63">
        <v>1</v>
      </c>
      <c r="Z26" s="16">
        <v>3</v>
      </c>
      <c r="AA26" s="16">
        <v>3</v>
      </c>
      <c r="AB26" s="63">
        <v>1</v>
      </c>
      <c r="AC26" s="66"/>
      <c r="AD26" s="66"/>
      <c r="AE26" s="63"/>
      <c r="AF26" s="75">
        <v>3</v>
      </c>
      <c r="AG26" s="76">
        <v>3</v>
      </c>
      <c r="AH26" s="53">
        <v>1</v>
      </c>
    </row>
  </sheetData>
  <dataConsolidate/>
  <mergeCells count="20">
    <mergeCell ref="B25:B26"/>
    <mergeCell ref="N4:P4"/>
    <mergeCell ref="Q4:S4"/>
    <mergeCell ref="T4:V4"/>
    <mergeCell ref="W4:Y4"/>
    <mergeCell ref="AF4:AH4"/>
    <mergeCell ref="I4:I5"/>
    <mergeCell ref="Z4:AB4"/>
    <mergeCell ref="B23:B24"/>
    <mergeCell ref="B2:M3"/>
    <mergeCell ref="B4:B5"/>
    <mergeCell ref="C4:C5"/>
    <mergeCell ref="D4:D5"/>
    <mergeCell ref="E4:E5"/>
    <mergeCell ref="F4:F5"/>
    <mergeCell ref="G4:G5"/>
    <mergeCell ref="H4:H5"/>
    <mergeCell ref="J4:M4"/>
    <mergeCell ref="C23:AB23"/>
    <mergeCell ref="AC4:AE4"/>
  </mergeCells>
  <hyperlinks>
    <hyperlink ref="M8" r:id="rId1" display="consultantplus://offline/ref=6EAAE3D174E8CF01FD0D5317A241EF93580C341F0FD8D6DEA57AD0A4F298D564BAD51A5CD8CDA1EF71D6AC03048B7A544DDC8779E4233F2DxFZ3F"/>
    <hyperlink ref="M15" r:id="rId2" display="consultantplus://offline/ref=6EAAE3D174E8CF01FD0D5317A241EF935A07331F05D3D6DEA57AD0A4F298D564BAD51A5CD8C8A9E970D6AC03048B7A544DDC8779E4233F2DxFZ3F"/>
    <hyperlink ref="M16" r:id="rId3" display="consultantplus://offline/ref=6EAAE3D174E8CF01FD0D5317A241EF93580C3E1C0DDDD6DEA57AD0A4F298D564BAD51A5CD8C8A8EA70D6AC03048B7A544DDC8779E4233F2DxFZ3F"/>
    <hyperlink ref="M20" r:id="rId4" display="consultantplus://offline/ref=6EAAE3D174E8CF01FD0D5317A241EF93580C341F0FD8D6DEA57AD0A4F298D564BAD51A5CD8CBA0EC7AD6AC03048B7A544DDC8779E4233F2DxFZ3F"/>
    <hyperlink ref="M21" r:id="rId5" display="consultantplus://offline/ref=6EAAE3D174E8CF01FD0D5317A241EF93580C341F0FD8D6DEA57AD0A4F298D564BAD51A5CD8CBA0EF7AD6AC03048B7A544DDC8779E4233F2DxFZ3F"/>
  </hyperlinks>
  <pageMargins left="0.19685039370078741" right="0.11811023622047245" top="0.15748031496062992" bottom="0.15748031496062992" header="0.11811023622047245" footer="0.11811023622047245"/>
  <pageSetup paperSize="9" scale="41" fitToWidth="2" fitToHeight="4" orientation="portrait" verticalDpi="26478" r:id="rId6"/>
  <headerFooter alignWithMargins="0"/>
  <colBreaks count="1" manualBreakCount="1">
    <brk id="17" max="2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view="pageBreakPreview" zoomScale="60" zoomScaleNormal="85" workbookViewId="0">
      <selection activeCell="Y12" sqref="Y12"/>
    </sheetView>
  </sheetViews>
  <sheetFormatPr defaultColWidth="9" defaultRowHeight="15" x14ac:dyDescent="0.25"/>
  <cols>
    <col min="1" max="1" width="2.140625" style="1" customWidth="1"/>
    <col min="2" max="2" width="13.42578125" style="1" customWidth="1"/>
    <col min="3" max="3" width="92.140625" style="1" customWidth="1"/>
    <col min="4" max="4" width="27.5703125" style="1" hidden="1" customWidth="1"/>
    <col min="5" max="5" width="18" style="1" hidden="1" customWidth="1"/>
    <col min="6" max="6" width="15.140625" style="1" hidden="1" customWidth="1"/>
    <col min="7" max="7" width="5" style="1" hidden="1" customWidth="1"/>
    <col min="8" max="8" width="35.85546875" style="1" customWidth="1"/>
    <col min="9" max="16384" width="9" style="1"/>
  </cols>
  <sheetData>
    <row r="1" spans="2:13" ht="3.75" customHeight="1" x14ac:dyDescent="0.25"/>
    <row r="2" spans="2:13" ht="138" customHeight="1" x14ac:dyDescent="0.25">
      <c r="B2" s="106" t="s">
        <v>95</v>
      </c>
      <c r="C2" s="107"/>
      <c r="D2" s="107"/>
      <c r="E2" s="107"/>
      <c r="F2" s="107"/>
      <c r="G2" s="107"/>
      <c r="H2" s="107"/>
      <c r="I2" s="17"/>
      <c r="J2" s="17"/>
      <c r="K2" s="17"/>
      <c r="L2" s="17"/>
      <c r="M2" s="17"/>
    </row>
    <row r="3" spans="2:13" ht="37.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ht="182.25" customHeight="1" x14ac:dyDescent="0.25">
      <c r="B4" s="28" t="s">
        <v>69</v>
      </c>
      <c r="C4" s="28" t="s">
        <v>77</v>
      </c>
      <c r="D4" s="29" t="s">
        <v>75</v>
      </c>
      <c r="E4" s="29">
        <v>2019</v>
      </c>
      <c r="F4" s="29">
        <v>2020</v>
      </c>
      <c r="G4" s="29">
        <v>2021</v>
      </c>
      <c r="H4" s="38" t="s">
        <v>96</v>
      </c>
    </row>
    <row r="5" spans="2:13" ht="23.2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3</v>
      </c>
    </row>
    <row r="6" spans="2:13" ht="46.5" x14ac:dyDescent="0.25">
      <c r="B6" s="31">
        <v>1</v>
      </c>
      <c r="C6" s="32" t="s">
        <v>1</v>
      </c>
      <c r="D6" s="33" t="e">
        <f>#REF!</f>
        <v>#REF!</v>
      </c>
      <c r="E6" s="33">
        <v>0.9</v>
      </c>
      <c r="F6" s="34">
        <v>1</v>
      </c>
      <c r="G6" s="34">
        <v>1</v>
      </c>
      <c r="H6" s="34">
        <v>1</v>
      </c>
    </row>
    <row r="7" spans="2:13" ht="23.25" x14ac:dyDescent="0.25">
      <c r="B7" s="35">
        <v>2</v>
      </c>
      <c r="C7" s="36" t="s">
        <v>2</v>
      </c>
      <c r="D7" s="33" t="e">
        <f>#REF!</f>
        <v>#REF!</v>
      </c>
      <c r="E7" s="33">
        <v>0.12</v>
      </c>
      <c r="F7" s="34">
        <v>0.15</v>
      </c>
      <c r="G7" s="34">
        <v>0.18</v>
      </c>
      <c r="H7" s="34">
        <v>1</v>
      </c>
    </row>
    <row r="8" spans="2:13" ht="23.25" x14ac:dyDescent="0.25">
      <c r="B8" s="35">
        <v>3</v>
      </c>
      <c r="C8" s="36" t="s">
        <v>3</v>
      </c>
      <c r="D8" s="33">
        <v>1</v>
      </c>
      <c r="E8" s="33">
        <v>1</v>
      </c>
      <c r="F8" s="34">
        <v>1</v>
      </c>
      <c r="G8" s="34">
        <v>1</v>
      </c>
      <c r="H8" s="34">
        <v>1</v>
      </c>
    </row>
    <row r="9" spans="2:13" ht="23.25" x14ac:dyDescent="0.25">
      <c r="B9" s="31">
        <v>4</v>
      </c>
      <c r="C9" s="36" t="s">
        <v>4</v>
      </c>
      <c r="D9" s="33">
        <v>0.9</v>
      </c>
      <c r="E9" s="33">
        <v>0.92</v>
      </c>
      <c r="F9" s="34">
        <v>0.94</v>
      </c>
      <c r="G9" s="34">
        <v>0.96</v>
      </c>
      <c r="H9" s="34">
        <v>1</v>
      </c>
    </row>
    <row r="10" spans="2:13" ht="23.25" x14ac:dyDescent="0.25">
      <c r="B10" s="35">
        <v>5</v>
      </c>
      <c r="C10" s="36" t="s">
        <v>5</v>
      </c>
      <c r="D10" s="33">
        <v>1</v>
      </c>
      <c r="E10" s="33">
        <v>1</v>
      </c>
      <c r="F10" s="34">
        <v>1</v>
      </c>
      <c r="G10" s="34">
        <v>1</v>
      </c>
      <c r="H10" s="34">
        <v>1</v>
      </c>
    </row>
    <row r="11" spans="2:13" ht="23.25" x14ac:dyDescent="0.25">
      <c r="B11" s="35">
        <v>6</v>
      </c>
      <c r="C11" s="36" t="s">
        <v>6</v>
      </c>
      <c r="D11" s="33">
        <v>1</v>
      </c>
      <c r="E11" s="33">
        <v>1</v>
      </c>
      <c r="F11" s="34">
        <v>1</v>
      </c>
      <c r="G11" s="34">
        <v>1</v>
      </c>
      <c r="H11" s="34">
        <v>1</v>
      </c>
    </row>
    <row r="12" spans="2:13" ht="46.5" x14ac:dyDescent="0.25">
      <c r="B12" s="35">
        <v>7</v>
      </c>
      <c r="C12" s="36" t="s">
        <v>7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</row>
    <row r="13" spans="2:13" ht="23.25" x14ac:dyDescent="0.25">
      <c r="B13" s="35">
        <v>8</v>
      </c>
      <c r="C13" s="36" t="s">
        <v>8</v>
      </c>
      <c r="D13" s="33">
        <v>1</v>
      </c>
      <c r="E13" s="33">
        <v>1</v>
      </c>
      <c r="F13" s="33">
        <v>1</v>
      </c>
      <c r="G13" s="33">
        <v>1</v>
      </c>
      <c r="H13" s="34">
        <v>1</v>
      </c>
    </row>
    <row r="14" spans="2:13" ht="23.25" x14ac:dyDescent="0.25">
      <c r="B14" s="35">
        <v>9</v>
      </c>
      <c r="C14" s="36" t="s">
        <v>9</v>
      </c>
      <c r="D14" s="33">
        <v>1</v>
      </c>
      <c r="E14" s="33">
        <v>1</v>
      </c>
      <c r="F14" s="33">
        <v>1</v>
      </c>
      <c r="G14" s="33">
        <v>1</v>
      </c>
      <c r="H14" s="34">
        <v>1</v>
      </c>
    </row>
    <row r="15" spans="2:13" ht="23.25" x14ac:dyDescent="0.25">
      <c r="B15" s="35">
        <v>10</v>
      </c>
      <c r="C15" s="36" t="s">
        <v>10</v>
      </c>
      <c r="D15" s="33">
        <v>1</v>
      </c>
      <c r="E15" s="33">
        <v>1</v>
      </c>
      <c r="F15" s="33">
        <v>1</v>
      </c>
      <c r="G15" s="33">
        <v>1</v>
      </c>
      <c r="H15" s="34">
        <v>1</v>
      </c>
    </row>
    <row r="16" spans="2:13" ht="69.75" x14ac:dyDescent="0.25">
      <c r="B16" s="35">
        <v>11</v>
      </c>
      <c r="C16" s="36" t="s">
        <v>11</v>
      </c>
      <c r="D16" s="33">
        <v>1</v>
      </c>
      <c r="E16" s="33">
        <v>1</v>
      </c>
      <c r="F16" s="33">
        <v>1</v>
      </c>
      <c r="G16" s="33">
        <v>1</v>
      </c>
      <c r="H16" s="34">
        <v>1</v>
      </c>
    </row>
    <row r="17" spans="2:8" ht="69.75" x14ac:dyDescent="0.25">
      <c r="B17" s="35">
        <v>12</v>
      </c>
      <c r="C17" s="36" t="s">
        <v>12</v>
      </c>
      <c r="D17" s="33">
        <v>1</v>
      </c>
      <c r="E17" s="33">
        <v>1</v>
      </c>
      <c r="F17" s="33">
        <v>1</v>
      </c>
      <c r="G17" s="33">
        <v>1</v>
      </c>
      <c r="H17" s="33">
        <v>1</v>
      </c>
    </row>
    <row r="18" spans="2:8" ht="23.25" x14ac:dyDescent="0.25">
      <c r="B18" s="35">
        <v>13</v>
      </c>
      <c r="C18" s="36" t="s">
        <v>13</v>
      </c>
      <c r="D18" s="33">
        <v>0.9</v>
      </c>
      <c r="E18" s="34">
        <v>0.92</v>
      </c>
      <c r="F18" s="34">
        <v>0.94</v>
      </c>
      <c r="G18" s="34">
        <v>0.96</v>
      </c>
      <c r="H18" s="34">
        <v>1</v>
      </c>
    </row>
    <row r="19" spans="2:8" ht="93" x14ac:dyDescent="0.25">
      <c r="B19" s="35">
        <v>14</v>
      </c>
      <c r="C19" s="36" t="s">
        <v>14</v>
      </c>
      <c r="D19" s="33" t="e">
        <f>#REF!</f>
        <v>#REF!</v>
      </c>
      <c r="E19" s="34">
        <v>0.75</v>
      </c>
      <c r="F19" s="34">
        <v>0.95</v>
      </c>
      <c r="G19" s="34">
        <v>1</v>
      </c>
      <c r="H19" s="34">
        <v>1</v>
      </c>
    </row>
    <row r="20" spans="2:8" ht="23.25" x14ac:dyDescent="0.25">
      <c r="B20" s="35">
        <v>15</v>
      </c>
      <c r="C20" s="36" t="s">
        <v>15</v>
      </c>
      <c r="D20" s="33">
        <v>1</v>
      </c>
      <c r="E20" s="33">
        <v>1</v>
      </c>
      <c r="F20" s="33">
        <v>1</v>
      </c>
      <c r="G20" s="33">
        <v>1</v>
      </c>
      <c r="H20" s="34">
        <v>1</v>
      </c>
    </row>
    <row r="21" spans="2:8" ht="23.25" x14ac:dyDescent="0.25">
      <c r="B21" s="35">
        <v>16</v>
      </c>
      <c r="C21" s="36" t="s">
        <v>16</v>
      </c>
      <c r="D21" s="33">
        <v>1</v>
      </c>
      <c r="E21" s="33">
        <v>1</v>
      </c>
      <c r="F21" s="33">
        <v>1</v>
      </c>
      <c r="G21" s="33">
        <v>1</v>
      </c>
      <c r="H21" s="34">
        <v>1</v>
      </c>
    </row>
    <row r="22" spans="2:8" ht="69.75" x14ac:dyDescent="0.25">
      <c r="B22" s="39">
        <v>17</v>
      </c>
      <c r="C22" s="36" t="s">
        <v>78</v>
      </c>
      <c r="D22" s="33"/>
      <c r="E22" s="37"/>
      <c r="F22" s="37"/>
      <c r="G22" s="37"/>
      <c r="H22" s="34" t="s">
        <v>18</v>
      </c>
    </row>
    <row r="23" spans="2:8" ht="46.5" x14ac:dyDescent="0.25">
      <c r="B23" s="40">
        <v>18</v>
      </c>
      <c r="C23" s="36" t="s">
        <v>79</v>
      </c>
      <c r="D23" s="33"/>
      <c r="E23" s="34"/>
      <c r="F23" s="34"/>
      <c r="G23" s="34"/>
      <c r="H23" s="34">
        <v>1</v>
      </c>
    </row>
  </sheetData>
  <dataConsolidate/>
  <mergeCells count="1">
    <mergeCell ref="B2:H2"/>
  </mergeCells>
  <pageMargins left="0.98425196850393704" right="0.31496062992125984" top="0.94488188976377963" bottom="0.15748031496062992" header="0.11811023622047245" footer="0.11811023622047245"/>
  <pageSetup paperSize="9" scale="63" orientation="portrait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Мониторинг с 2018-2024</vt:lpstr>
      <vt:lpstr>КП</vt:lpstr>
      <vt:lpstr>'Мониторинг с 2018-2024'!Область_печати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Щербаченко</dc:creator>
  <cp:lastModifiedBy>Нагорная</cp:lastModifiedBy>
  <cp:lastPrinted>2024-01-24T05:43:42Z</cp:lastPrinted>
  <dcterms:created xsi:type="dcterms:W3CDTF">2018-08-15T02:28:06Z</dcterms:created>
  <dcterms:modified xsi:type="dcterms:W3CDTF">2025-01-20T05:13:34Z</dcterms:modified>
</cp:coreProperties>
</file>