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_xlnm.Print_Area" localSheetId="0">'ДЧБ'!$A$1:$G$68</definedName>
  </definedNames>
  <calcPr fullCalcOnLoad="1"/>
</workbook>
</file>

<file path=xl/sharedStrings.xml><?xml version="1.0" encoding="utf-8"?>
<sst xmlns="http://schemas.openxmlformats.org/spreadsheetml/2006/main" count="161" uniqueCount="108">
  <si>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</si>
  <si>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</si>
  <si>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</si>
  <si>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</si>
  <si>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</si>
  <si>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</si>
  <si>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</si>
  <si>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</si>
  <si>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</si>
  <si>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</si>
  <si>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</si>
  <si>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</si>
  <si>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</si>
  <si>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(городских) поселений</t>
  </si>
  <si>
    <t>Земельный налог с физических лиц, обладающих земельным участком, расположенным в границах сельских (городских) поселений</t>
  </si>
  <si>
    <t>Земельный налог с организаций, обладающих земельным участком, расположенным в границах сельских (городских) поселений</t>
  </si>
  <si>
    <t>000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</si>
  <si>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</si>
  <si>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Субвенции на осуществление государственных полномочий по созданию и обеспечению деятельности административных комиссий  </t>
  </si>
  <si>
    <t>Прочие межбюджетные трансферты, передаваемые бюджетам сельских (городских) поселений</t>
  </si>
  <si>
    <t>2.02.04.99.9.00.0.000.151</t>
  </si>
  <si>
    <t>Прочие межбюджетные трансферты, передаваемые бюджетам</t>
  </si>
  <si>
    <t>2.02.03.00.0.00.0.000.151</t>
  </si>
  <si>
    <t>Субвенции бюджетам бюджетной системы Российской Федерации</t>
  </si>
  <si>
    <t>2.02.03.02.4.00.0.000.151</t>
  </si>
  <si>
    <t>Субвенции местным бюджетам на выполнение передаваемых полномочий субъектов Российской Федерации</t>
  </si>
  <si>
    <t>2.02.03.02.4.05.7.514.151</t>
  </si>
  <si>
    <t>2.02.04.00.0.00.0.000.151</t>
  </si>
  <si>
    <t>Иные межбюджетные трансферты</t>
  </si>
  <si>
    <t>тыс.руб.</t>
  </si>
  <si>
    <t>2017</t>
  </si>
  <si>
    <t>2018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</si>
  <si>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</si>
  <si>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</si>
  <si>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</si>
  <si>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</si>
  <si>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</si>
  <si>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</si>
  <si>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</si>
  <si>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</si>
  <si>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</si>
  <si>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</si>
  <si>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</si>
  <si>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</si>
  <si>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</si>
  <si>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</si>
  <si>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</si>
  <si>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</si>
  <si>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</si>
  <si>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</si>
  <si>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</si>
  <si>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</si>
  <si>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</si>
  <si>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</si>
  <si>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</si>
  <si>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</si>
  <si>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</si>
  <si>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</si>
  <si>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</si>
  <si>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</si>
  <si>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</si>
  <si>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</si>
  <si>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</si>
  <si>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</si>
  <si>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</si>
  <si>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</si>
  <si>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</si>
  <si>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</si>
  <si>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</si>
  <si>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</si>
  <si>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</si>
  <si>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</si>
  <si>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</si>
  <si>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</si>
  <si>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Приложение  №4</t>
  </si>
  <si>
    <t>НАЛОГ НА ДОХОДЫ ФИЗИЧЕСКИХ ЛИЦ</t>
  </si>
  <si>
    <t>1.06.01.03.0.10.0.000.110</t>
  </si>
  <si>
    <t>1.06.06.03.3.10.0.000.110</t>
  </si>
  <si>
    <t>1.06.06.04.3.10.0.000.110</t>
  </si>
  <si>
    <t>1.11.09.04.5.10.0.000.120</t>
  </si>
  <si>
    <t>№ п/п</t>
  </si>
  <si>
    <t>2.02.04.99.9.10.0.000.151</t>
  </si>
  <si>
    <t>2.02.03.02.4.10.7.514.151</t>
  </si>
  <si>
    <t>843</t>
  </si>
  <si>
    <t>2.02.04.99.9.10.8.169.151</t>
  </si>
  <si>
    <t>2.02.04.99.9.10.7.393.151</t>
  </si>
  <si>
    <t>2.02.04.99.9.10.8.301.151</t>
  </si>
  <si>
    <t>2.02.04.99.9.10.8.319.151</t>
  </si>
  <si>
    <t>2.02.04.99.9.10.8.336.151</t>
  </si>
  <si>
    <t>2.02.04.99.9.10.8.280.151</t>
  </si>
  <si>
    <t>2.02.04.99.9.10.8.196.151</t>
  </si>
  <si>
    <t>2.02.04.99.9.10.8.186.151</t>
  </si>
  <si>
    <t>2.02.04.99.9.10.8.166.151</t>
  </si>
  <si>
    <t>Прочие межбюджетные трансферты, передаваемые бюджетам сельских поселений для финансирования мероприятий по обеспечению первичных мер пожарной безопасности в рамках подпрограммы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</si>
  <si>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Прочие межбюджетные трансферты, передаваемые бюджетам сельских поселений для финансирования расходов бюджетов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</si>
  <si>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Прочие межбюджетные трансферты, передаваемые бюджетам сельских поселений для финансирования мероприятий по организаций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</si>
  <si>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Прочие межбюджетные трансферты, передаваемые бюджетам сельских поселений для финансирования проведения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</si>
  <si>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Прочие межбюджетные трансферты, передаваемые бюджетам сельских поселений для финансирования организации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</si>
  <si>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Прочие межбюджетные трансферты, передаваемые бюджетам сельских поселений для финансирования организации временной занятости несовершеннолетних граждан от 14 до 18 лет в летний период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</si>
  <si>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Прочие межбюджетные трансферты, передаваемые бюджетам сельских поселений для оплаты взносов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</si>
  <si>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межбюджетные трансферты, передаваемые бюджетам сельских поселений для финансирования расходов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органом"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</si>
  <si>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межбюджетные трансферты, передаваемые бюджетам сельских поселений для предоставления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 Развитие воздушного и пассажирского транспорта" муниципальной программы Туруханского района "Развитие транспортной системы и связи Туруханского района"</t>
  </si>
  <si>
    <t>Прочие межбюджетные трансферты, передаваемые бюджетам сельских поселений для предоставления субсидий на компенсацию расходов энергоснабжающим организациям за электроэнергию, поставляемую религиозным организациям, содержащимся за счет прихожан</t>
  </si>
  <si>
    <t>Доходы  бюджета поселения на 2017 год
и плановый период 2018 - 2019 годов</t>
  </si>
  <si>
    <t>834</t>
  </si>
  <si>
    <t>2.02.04.04.01.4.10.8.323.151</t>
  </si>
  <si>
    <t>Совета депутатов от 26.12.2016 № 15-58</t>
  </si>
  <si>
    <t xml:space="preserve">Приложение № 4 к решению Туруханского сельского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</si>
</sst>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"/>
      <family val="0"/>
    </font>
    <font>
      <sz val="8.5"/>
      <name val="MS Sans Serif"/>
      <family val="0"/>
    </font>
    <font>
      <b/>
      <sz val="11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.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left"/>
      <protection/>
    </xf>
    <xf numFmtId="173" fontId="9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justify" vertical="center" wrapText="1"/>
      <protection/>
    </xf>
    <xf numFmtId="173" fontId="9" fillId="0" borderId="10" xfId="0" applyNumberFormat="1" applyFont="1" applyBorder="1" applyAlignment="1" applyProtection="1">
      <alignment horizontal="right" vertical="center" wrapText="1"/>
      <protection/>
    </xf>
    <xf numFmtId="174" fontId="9" fillId="0" borderId="10" xfId="0" applyNumberFormat="1" applyFont="1" applyBorder="1" applyAlignment="1" applyProtection="1">
      <alignment horizontal="justify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174" fontId="8" fillId="0" borderId="10" xfId="0" applyNumberFormat="1" applyFont="1" applyBorder="1" applyAlignment="1" applyProtection="1">
      <alignment horizontal="justify" vertical="center" wrapText="1"/>
      <protection/>
    </xf>
    <xf numFmtId="173" fontId="8" fillId="0" borderId="10" xfId="0" applyNumberFormat="1" applyFont="1" applyBorder="1" applyAlignment="1" applyProtection="1">
      <alignment horizontal="right" vertical="center" wrapText="1"/>
      <protection/>
    </xf>
    <xf numFmtId="49" fontId="8" fillId="0" borderId="10" xfId="0" applyNumberFormat="1" applyFont="1" applyBorder="1" applyAlignment="1" applyProtection="1">
      <alignment horizontal="justify" vertical="center" wrapText="1"/>
      <protection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justify" wrapText="1"/>
    </xf>
    <xf numFmtId="173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 applyProtection="1">
      <alignment horizontal="justify" vertical="center" wrapText="1"/>
      <protection/>
    </xf>
    <xf numFmtId="173" fontId="8" fillId="0" borderId="10" xfId="0" applyNumberFormat="1" applyFont="1" applyFill="1" applyBorder="1" applyAlignment="1" applyProtection="1">
      <alignment horizontal="right" vertical="center" wrapText="1"/>
      <protection/>
    </xf>
    <xf numFmtId="176" fontId="9" fillId="0" borderId="10" xfId="0" applyNumberFormat="1" applyFont="1" applyFill="1" applyBorder="1" applyAlignment="1" applyProtection="1">
      <alignment horizontal="justify" vertical="center" wrapText="1"/>
      <protection/>
    </xf>
    <xf numFmtId="173" fontId="9" fillId="0" borderId="10" xfId="0" applyNumberFormat="1" applyFont="1" applyFill="1" applyBorder="1" applyAlignment="1" applyProtection="1">
      <alignment horizontal="right" vertical="center" wrapText="1"/>
      <protection/>
    </xf>
    <xf numFmtId="176" fontId="8" fillId="0" borderId="10" xfId="0" applyNumberFormat="1" applyFont="1" applyFill="1" applyBorder="1" applyAlignment="1" applyProtection="1">
      <alignment horizontal="justify" vertical="center" wrapText="1"/>
      <protection/>
    </xf>
    <xf numFmtId="49" fontId="9" fillId="0" borderId="10" xfId="0" applyNumberFormat="1" applyFont="1" applyFill="1" applyBorder="1" applyAlignment="1" applyProtection="1">
      <alignment horizontal="justify" vertical="center" wrapText="1"/>
      <protection/>
    </xf>
    <xf numFmtId="174" fontId="9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175" fontId="4" fillId="0" borderId="0" xfId="0" applyNumberFormat="1" applyFont="1" applyFill="1" applyAlignment="1">
      <alignment horizontal="right" wrapText="1"/>
    </xf>
    <xf numFmtId="175" fontId="5" fillId="0" borderId="0" xfId="0" applyNumberFormat="1" applyFont="1" applyFill="1" applyAlignment="1">
      <alignment horizontal="right"/>
    </xf>
    <xf numFmtId="175" fontId="5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8"/>
  <sheetViews>
    <sheetView showGridLines="0" tabSelected="1" view="pageBreakPreview" zoomScale="85" zoomScaleSheetLayoutView="85" zoomScalePageLayoutView="0" workbookViewId="0" topLeftCell="A2">
      <selection activeCell="B5" sqref="B5:G5"/>
    </sheetView>
  </sheetViews>
  <sheetFormatPr defaultColWidth="9.140625" defaultRowHeight="12.75" customHeight="1" outlineLevelRow="7"/>
  <cols>
    <col min="1" max="1" width="4.7109375" style="0" customWidth="1"/>
    <col min="2" max="2" width="6.7109375" style="0" customWidth="1"/>
    <col min="3" max="3" width="25.7109375" style="0" customWidth="1"/>
    <col min="4" max="4" width="30.7109375" style="0" customWidth="1"/>
    <col min="5" max="7" width="15.421875" style="0" customWidth="1"/>
  </cols>
  <sheetData>
    <row r="1" spans="2:7" ht="15.75">
      <c r="B1" s="1"/>
      <c r="F1" s="36" t="s">
        <v>74</v>
      </c>
      <c r="G1" s="36"/>
    </row>
    <row r="2" spans="2:7" ht="15.75">
      <c r="B2" s="1"/>
      <c r="D2" s="37" t="s">
        <v>107</v>
      </c>
      <c r="E2" s="37"/>
      <c r="F2" s="37"/>
      <c r="G2" s="37"/>
    </row>
    <row r="3" spans="2:7" ht="15.75">
      <c r="B3" s="2"/>
      <c r="C3" s="2"/>
      <c r="D3" s="2"/>
      <c r="E3" s="38" t="s">
        <v>106</v>
      </c>
      <c r="F3" s="38"/>
      <c r="G3" s="38"/>
    </row>
    <row r="4" ht="12.75">
      <c r="B4" s="3"/>
    </row>
    <row r="5" spans="2:7" ht="55.5" customHeight="1">
      <c r="B5" s="32" t="s">
        <v>103</v>
      </c>
      <c r="C5" s="33"/>
      <c r="D5" s="33"/>
      <c r="E5" s="33"/>
      <c r="F5" s="33"/>
      <c r="G5" s="33"/>
    </row>
    <row r="6" spans="2:7" ht="12.75">
      <c r="B6" s="34"/>
      <c r="C6" s="35"/>
      <c r="D6" s="35"/>
      <c r="E6" s="35"/>
      <c r="F6" s="35"/>
      <c r="G6" s="35"/>
    </row>
    <row r="7" spans="2:7" ht="12.75">
      <c r="B7" s="34"/>
      <c r="C7" s="35"/>
      <c r="D7" s="35"/>
      <c r="E7" s="35"/>
      <c r="F7" s="35"/>
      <c r="G7" s="35"/>
    </row>
    <row r="8" spans="1:7" ht="12.75">
      <c r="A8" s="5"/>
      <c r="B8" s="6"/>
      <c r="C8" s="5"/>
      <c r="D8" s="5"/>
      <c r="E8" s="5"/>
      <c r="F8" s="5"/>
      <c r="G8" s="7" t="s">
        <v>29</v>
      </c>
    </row>
    <row r="9" spans="1:7" ht="42">
      <c r="A9" s="9" t="s">
        <v>80</v>
      </c>
      <c r="B9" s="10" t="s">
        <v>32</v>
      </c>
      <c r="C9" s="10" t="s">
        <v>33</v>
      </c>
      <c r="D9" s="10" t="s">
        <v>34</v>
      </c>
      <c r="E9" s="11" t="s">
        <v>30</v>
      </c>
      <c r="F9" s="11" t="s">
        <v>31</v>
      </c>
      <c r="G9" s="11">
        <v>2019</v>
      </c>
    </row>
    <row r="10" spans="1:7" ht="12.75">
      <c r="A10" s="8">
        <v>1</v>
      </c>
      <c r="B10" s="12" t="s">
        <v>35</v>
      </c>
      <c r="C10" s="12"/>
      <c r="D10" s="13"/>
      <c r="E10" s="14">
        <f>$E$11+$E$50</f>
        <v>74891.493</v>
      </c>
      <c r="F10" s="14">
        <f>$F$11+$F$50</f>
        <v>51839.601</v>
      </c>
      <c r="G10" s="14">
        <f>$G$11+$G$50</f>
        <v>53486.01500000001</v>
      </c>
    </row>
    <row r="11" spans="1:7" ht="21">
      <c r="A11" s="8">
        <v>2</v>
      </c>
      <c r="B11" s="10"/>
      <c r="C11" s="10" t="s">
        <v>36</v>
      </c>
      <c r="D11" s="15" t="s">
        <v>37</v>
      </c>
      <c r="E11" s="16">
        <f>E12+E20+E30+E41+E45</f>
        <v>30309.321</v>
      </c>
      <c r="F11" s="16">
        <f>F12+F20+F30+F41+F45</f>
        <v>31799.795</v>
      </c>
      <c r="G11" s="16">
        <f>G12+G20+G30+G41+G45</f>
        <v>33446.209</v>
      </c>
    </row>
    <row r="12" spans="1:7" ht="12.75" outlineLevel="1">
      <c r="A12" s="8">
        <v>3</v>
      </c>
      <c r="B12" s="10"/>
      <c r="C12" s="10" t="s">
        <v>38</v>
      </c>
      <c r="D12" s="15" t="s">
        <v>39</v>
      </c>
      <c r="E12" s="16">
        <f>E13</f>
        <v>27676.536</v>
      </c>
      <c r="F12" s="16">
        <f>F13</f>
        <v>29088.039</v>
      </c>
      <c r="G12" s="16">
        <f>G13</f>
        <v>30658.793</v>
      </c>
    </row>
    <row r="13" spans="1:7" ht="21" outlineLevel="2">
      <c r="A13" s="8">
        <v>4</v>
      </c>
      <c r="B13" s="10" t="s">
        <v>40</v>
      </c>
      <c r="C13" s="10" t="s">
        <v>41</v>
      </c>
      <c r="D13" s="15" t="s">
        <v>75</v>
      </c>
      <c r="E13" s="16">
        <f>E14+E16+E18</f>
        <v>27676.536</v>
      </c>
      <c r="F13" s="16">
        <f>F14+F16+F18</f>
        <v>29088.039</v>
      </c>
      <c r="G13" s="16">
        <f>G14+G16+G18</f>
        <v>30658.793</v>
      </c>
    </row>
    <row r="14" spans="1:7" ht="94.5" outlineLevel="3">
      <c r="A14" s="8">
        <v>5</v>
      </c>
      <c r="B14" s="10" t="s">
        <v>40</v>
      </c>
      <c r="C14" s="10" t="s">
        <v>42</v>
      </c>
      <c r="D14" s="17" t="s">
        <v>43</v>
      </c>
      <c r="E14" s="16">
        <f>E15</f>
        <v>27614.036</v>
      </c>
      <c r="F14" s="16">
        <f>F15</f>
        <v>29025.539</v>
      </c>
      <c r="G14" s="16">
        <f>G15</f>
        <v>30596.293</v>
      </c>
    </row>
    <row r="15" spans="1:7" ht="101.25" outlineLevel="7">
      <c r="A15" s="8">
        <v>6</v>
      </c>
      <c r="B15" s="18" t="s">
        <v>40</v>
      </c>
      <c r="C15" s="18" t="s">
        <v>42</v>
      </c>
      <c r="D15" s="19" t="s">
        <v>43</v>
      </c>
      <c r="E15" s="20">
        <v>27614.036</v>
      </c>
      <c r="F15" s="20">
        <v>29025.539</v>
      </c>
      <c r="G15" s="20">
        <v>30596.293</v>
      </c>
    </row>
    <row r="16" spans="1:7" ht="157.5" outlineLevel="3">
      <c r="A16" s="8">
        <v>7</v>
      </c>
      <c r="B16" s="10" t="s">
        <v>40</v>
      </c>
      <c r="C16" s="10" t="s">
        <v>44</v>
      </c>
      <c r="D16" s="17" t="s">
        <v>45</v>
      </c>
      <c r="E16" s="16">
        <f>$E$17</f>
        <v>12.1</v>
      </c>
      <c r="F16" s="16">
        <f>$F$17</f>
        <v>12.1</v>
      </c>
      <c r="G16" s="16">
        <f>G17</f>
        <v>12.1</v>
      </c>
    </row>
    <row r="17" spans="1:7" ht="146.25" outlineLevel="7">
      <c r="A17" s="8">
        <v>8</v>
      </c>
      <c r="B17" s="18" t="s">
        <v>40</v>
      </c>
      <c r="C17" s="18" t="s">
        <v>44</v>
      </c>
      <c r="D17" s="19" t="s">
        <v>45</v>
      </c>
      <c r="E17" s="20">
        <v>12.1</v>
      </c>
      <c r="F17" s="20">
        <v>12.1</v>
      </c>
      <c r="G17" s="20">
        <v>12.1</v>
      </c>
    </row>
    <row r="18" spans="1:7" ht="52.5" outlineLevel="3">
      <c r="A18" s="8">
        <v>9</v>
      </c>
      <c r="B18" s="10" t="s">
        <v>40</v>
      </c>
      <c r="C18" s="10" t="s">
        <v>46</v>
      </c>
      <c r="D18" s="15" t="s">
        <v>47</v>
      </c>
      <c r="E18" s="16">
        <f>E19</f>
        <v>50.4</v>
      </c>
      <c r="F18" s="16">
        <f>F19</f>
        <v>50.4</v>
      </c>
      <c r="G18" s="16">
        <f>G19</f>
        <v>50.4</v>
      </c>
    </row>
    <row r="19" spans="1:7" ht="56.25" outlineLevel="7">
      <c r="A19" s="8">
        <v>10</v>
      </c>
      <c r="B19" s="18" t="s">
        <v>40</v>
      </c>
      <c r="C19" s="18" t="s">
        <v>46</v>
      </c>
      <c r="D19" s="21" t="s">
        <v>47</v>
      </c>
      <c r="E19" s="20">
        <v>50.4</v>
      </c>
      <c r="F19" s="20">
        <v>50.4</v>
      </c>
      <c r="G19" s="20">
        <v>50.4</v>
      </c>
    </row>
    <row r="20" spans="1:7" ht="42" outlineLevel="1">
      <c r="A20" s="8">
        <v>11</v>
      </c>
      <c r="B20" s="10" t="s">
        <v>40</v>
      </c>
      <c r="C20" s="10" t="s">
        <v>48</v>
      </c>
      <c r="D20" s="15" t="s">
        <v>49</v>
      </c>
      <c r="E20" s="16">
        <f>E21</f>
        <v>394.7</v>
      </c>
      <c r="F20" s="16">
        <f>F21</f>
        <v>394.7</v>
      </c>
      <c r="G20" s="16">
        <f>G21</f>
        <v>394.7</v>
      </c>
    </row>
    <row r="21" spans="1:7" ht="42" outlineLevel="2">
      <c r="A21" s="8">
        <v>12</v>
      </c>
      <c r="B21" s="10" t="s">
        <v>54</v>
      </c>
      <c r="C21" s="10" t="s">
        <v>50</v>
      </c>
      <c r="D21" s="15" t="s">
        <v>51</v>
      </c>
      <c r="E21" s="16">
        <f>E22+E24+E26+E28</f>
        <v>394.7</v>
      </c>
      <c r="F21" s="16">
        <f>F22+F24+F26+F28</f>
        <v>394.7</v>
      </c>
      <c r="G21" s="16">
        <f>G22+G24+G26+G28</f>
        <v>394.7</v>
      </c>
    </row>
    <row r="22" spans="1:7" ht="105" outlineLevel="3">
      <c r="A22" s="8">
        <v>13</v>
      </c>
      <c r="B22" s="10" t="s">
        <v>54</v>
      </c>
      <c r="C22" s="10" t="s">
        <v>52</v>
      </c>
      <c r="D22" s="15" t="s">
        <v>53</v>
      </c>
      <c r="E22" s="16">
        <f>E23</f>
        <v>157.5</v>
      </c>
      <c r="F22" s="16">
        <f>F23</f>
        <v>157.5</v>
      </c>
      <c r="G22" s="16">
        <f>G23</f>
        <v>157.5</v>
      </c>
    </row>
    <row r="23" spans="1:7" ht="90" outlineLevel="7">
      <c r="A23" s="8">
        <v>14</v>
      </c>
      <c r="B23" s="18" t="s">
        <v>54</v>
      </c>
      <c r="C23" s="18" t="s">
        <v>52</v>
      </c>
      <c r="D23" s="21" t="s">
        <v>53</v>
      </c>
      <c r="E23" s="20">
        <v>157.5</v>
      </c>
      <c r="F23" s="20">
        <v>157.5</v>
      </c>
      <c r="G23" s="20">
        <v>157.5</v>
      </c>
    </row>
    <row r="24" spans="1:7" ht="126" outlineLevel="3">
      <c r="A24" s="8">
        <v>15</v>
      </c>
      <c r="B24" s="10" t="s">
        <v>54</v>
      </c>
      <c r="C24" s="10" t="s">
        <v>55</v>
      </c>
      <c r="D24" s="17" t="s">
        <v>56</v>
      </c>
      <c r="E24" s="16">
        <f>E25</f>
        <v>2.2</v>
      </c>
      <c r="F24" s="16">
        <f>F25</f>
        <v>2.2</v>
      </c>
      <c r="G24" s="16">
        <f>G25</f>
        <v>2.2</v>
      </c>
    </row>
    <row r="25" spans="1:7" ht="112.5" outlineLevel="7">
      <c r="A25" s="8">
        <v>16</v>
      </c>
      <c r="B25" s="18" t="s">
        <v>54</v>
      </c>
      <c r="C25" s="18" t="s">
        <v>55</v>
      </c>
      <c r="D25" s="19" t="s">
        <v>56</v>
      </c>
      <c r="E25" s="20">
        <v>2.2</v>
      </c>
      <c r="F25" s="20">
        <v>2.2</v>
      </c>
      <c r="G25" s="20">
        <v>2.2</v>
      </c>
    </row>
    <row r="26" spans="1:7" ht="105" outlineLevel="3">
      <c r="A26" s="8">
        <v>17</v>
      </c>
      <c r="B26" s="10" t="s">
        <v>54</v>
      </c>
      <c r="C26" s="10" t="s">
        <v>57</v>
      </c>
      <c r="D26" s="15" t="s">
        <v>58</v>
      </c>
      <c r="E26" s="16">
        <f>E27</f>
        <v>268.7</v>
      </c>
      <c r="F26" s="16">
        <f>F27</f>
        <v>268.7</v>
      </c>
      <c r="G26" s="16">
        <f>G27</f>
        <v>268.7</v>
      </c>
    </row>
    <row r="27" spans="1:7" ht="90" outlineLevel="7">
      <c r="A27" s="8">
        <v>18</v>
      </c>
      <c r="B27" s="18" t="s">
        <v>54</v>
      </c>
      <c r="C27" s="18" t="s">
        <v>57</v>
      </c>
      <c r="D27" s="21" t="s">
        <v>58</v>
      </c>
      <c r="E27" s="20">
        <v>268.7</v>
      </c>
      <c r="F27" s="20">
        <v>268.7</v>
      </c>
      <c r="G27" s="20">
        <v>268.7</v>
      </c>
    </row>
    <row r="28" spans="1:7" ht="105" outlineLevel="3">
      <c r="A28" s="8">
        <v>19</v>
      </c>
      <c r="B28" s="10" t="s">
        <v>54</v>
      </c>
      <c r="C28" s="10" t="s">
        <v>59</v>
      </c>
      <c r="D28" s="15" t="s">
        <v>60</v>
      </c>
      <c r="E28" s="16">
        <f>E29</f>
        <v>-33.7</v>
      </c>
      <c r="F28" s="16">
        <f>F29</f>
        <v>-33.7</v>
      </c>
      <c r="G28" s="16">
        <f>G29</f>
        <v>-33.7</v>
      </c>
    </row>
    <row r="29" spans="1:7" ht="90" outlineLevel="7">
      <c r="A29" s="8">
        <v>20</v>
      </c>
      <c r="B29" s="18" t="s">
        <v>54</v>
      </c>
      <c r="C29" s="18" t="s">
        <v>59</v>
      </c>
      <c r="D29" s="21" t="s">
        <v>60</v>
      </c>
      <c r="E29" s="20">
        <v>-33.7</v>
      </c>
      <c r="F29" s="20">
        <v>-33.7</v>
      </c>
      <c r="G29" s="20">
        <v>-33.7</v>
      </c>
    </row>
    <row r="30" spans="1:7" ht="12.75" outlineLevel="1">
      <c r="A30" s="8">
        <v>21</v>
      </c>
      <c r="B30" s="10" t="s">
        <v>104</v>
      </c>
      <c r="C30" s="10" t="s">
        <v>61</v>
      </c>
      <c r="D30" s="15" t="s">
        <v>62</v>
      </c>
      <c r="E30" s="16">
        <f>E31+E34</f>
        <v>1498.21</v>
      </c>
      <c r="F30" s="16">
        <f>F31+F34</f>
        <v>1568.62</v>
      </c>
      <c r="G30" s="16">
        <f>G31+G34</f>
        <v>1636.08</v>
      </c>
    </row>
    <row r="31" spans="1:7" ht="21" outlineLevel="2">
      <c r="A31" s="8">
        <v>22</v>
      </c>
      <c r="B31" s="10" t="s">
        <v>104</v>
      </c>
      <c r="C31" s="10" t="s">
        <v>63</v>
      </c>
      <c r="D31" s="15" t="s">
        <v>64</v>
      </c>
      <c r="E31" s="16">
        <f aca="true" t="shared" si="0" ref="E31:G32">E32</f>
        <v>1129.65</v>
      </c>
      <c r="F31" s="16">
        <f t="shared" si="0"/>
        <v>1182.74</v>
      </c>
      <c r="G31" s="16">
        <f t="shared" si="0"/>
        <v>1233.6</v>
      </c>
    </row>
    <row r="32" spans="1:7" ht="63" outlineLevel="3">
      <c r="A32" s="8">
        <v>23</v>
      </c>
      <c r="B32" s="10" t="s">
        <v>104</v>
      </c>
      <c r="C32" s="10" t="s">
        <v>76</v>
      </c>
      <c r="D32" s="15" t="s">
        <v>13</v>
      </c>
      <c r="E32" s="16">
        <f t="shared" si="0"/>
        <v>1129.65</v>
      </c>
      <c r="F32" s="16">
        <f t="shared" si="0"/>
        <v>1182.74</v>
      </c>
      <c r="G32" s="16">
        <f t="shared" si="0"/>
        <v>1233.6</v>
      </c>
    </row>
    <row r="33" spans="1:7" ht="67.5" outlineLevel="7">
      <c r="A33" s="8">
        <v>24</v>
      </c>
      <c r="B33" s="18" t="s">
        <v>40</v>
      </c>
      <c r="C33" s="18" t="s">
        <v>76</v>
      </c>
      <c r="D33" s="21" t="s">
        <v>13</v>
      </c>
      <c r="E33" s="20">
        <v>1129.65</v>
      </c>
      <c r="F33" s="20">
        <v>1182.74</v>
      </c>
      <c r="G33" s="20">
        <v>1233.6</v>
      </c>
    </row>
    <row r="34" spans="1:7" ht="12.75" outlineLevel="2">
      <c r="A34" s="8">
        <v>25</v>
      </c>
      <c r="B34" s="10"/>
      <c r="C34" s="10" t="s">
        <v>65</v>
      </c>
      <c r="D34" s="15" t="s">
        <v>66</v>
      </c>
      <c r="E34" s="16">
        <f>E35+E38</f>
        <v>368.56</v>
      </c>
      <c r="F34" s="16">
        <f>F35+F38</f>
        <v>385.88</v>
      </c>
      <c r="G34" s="16">
        <f>G35+G38</f>
        <v>402.48</v>
      </c>
    </row>
    <row r="35" spans="1:7" ht="12.75" outlineLevel="3">
      <c r="A35" s="8">
        <v>26</v>
      </c>
      <c r="B35" s="10"/>
      <c r="C35" s="10" t="s">
        <v>67</v>
      </c>
      <c r="D35" s="15" t="s">
        <v>68</v>
      </c>
      <c r="E35" s="16">
        <f aca="true" t="shared" si="1" ref="E35:G36">E36</f>
        <v>195.12</v>
      </c>
      <c r="F35" s="16">
        <f t="shared" si="1"/>
        <v>204.285</v>
      </c>
      <c r="G35" s="16">
        <f t="shared" si="1"/>
        <v>213.073</v>
      </c>
    </row>
    <row r="36" spans="1:7" ht="52.5" outlineLevel="4">
      <c r="A36" s="8">
        <v>27</v>
      </c>
      <c r="B36" s="10"/>
      <c r="C36" s="10" t="s">
        <v>77</v>
      </c>
      <c r="D36" s="15" t="s">
        <v>15</v>
      </c>
      <c r="E36" s="16">
        <f t="shared" si="1"/>
        <v>195.12</v>
      </c>
      <c r="F36" s="16">
        <f t="shared" si="1"/>
        <v>204.285</v>
      </c>
      <c r="G36" s="16">
        <f t="shared" si="1"/>
        <v>213.073</v>
      </c>
    </row>
    <row r="37" spans="1:7" ht="45" outlineLevel="7">
      <c r="A37" s="8">
        <v>28</v>
      </c>
      <c r="B37" s="18" t="s">
        <v>40</v>
      </c>
      <c r="C37" s="18" t="s">
        <v>77</v>
      </c>
      <c r="D37" s="21" t="s">
        <v>15</v>
      </c>
      <c r="E37" s="20">
        <v>195.12</v>
      </c>
      <c r="F37" s="20">
        <v>204.285</v>
      </c>
      <c r="G37" s="20">
        <v>213.073</v>
      </c>
    </row>
    <row r="38" spans="1:7" ht="21" outlineLevel="3">
      <c r="A38" s="8">
        <v>29</v>
      </c>
      <c r="B38" s="10"/>
      <c r="C38" s="10" t="s">
        <v>69</v>
      </c>
      <c r="D38" s="15" t="s">
        <v>70</v>
      </c>
      <c r="E38" s="16">
        <f aca="true" t="shared" si="2" ref="E38:G39">E39</f>
        <v>173.44</v>
      </c>
      <c r="F38" s="16">
        <f t="shared" si="2"/>
        <v>181.595</v>
      </c>
      <c r="G38" s="16">
        <f t="shared" si="2"/>
        <v>189.407</v>
      </c>
    </row>
    <row r="39" spans="1:7" ht="52.5" outlineLevel="4">
      <c r="A39" s="8">
        <v>30</v>
      </c>
      <c r="B39" s="10"/>
      <c r="C39" s="10" t="s">
        <v>78</v>
      </c>
      <c r="D39" s="15" t="s">
        <v>14</v>
      </c>
      <c r="E39" s="16">
        <f t="shared" si="2"/>
        <v>173.44</v>
      </c>
      <c r="F39" s="16">
        <f t="shared" si="2"/>
        <v>181.595</v>
      </c>
      <c r="G39" s="16">
        <f t="shared" si="2"/>
        <v>189.407</v>
      </c>
    </row>
    <row r="40" spans="1:7" ht="45" outlineLevel="7">
      <c r="A40" s="8">
        <v>31</v>
      </c>
      <c r="B40" s="18" t="s">
        <v>40</v>
      </c>
      <c r="C40" s="18" t="s">
        <v>78</v>
      </c>
      <c r="D40" s="21" t="s">
        <v>14</v>
      </c>
      <c r="E40" s="20">
        <v>173.44</v>
      </c>
      <c r="F40" s="20">
        <v>181.595</v>
      </c>
      <c r="G40" s="20">
        <v>189.407</v>
      </c>
    </row>
    <row r="41" spans="1:7" ht="12.75" outlineLevel="1">
      <c r="A41" s="8">
        <v>32</v>
      </c>
      <c r="B41" s="10" t="s">
        <v>83</v>
      </c>
      <c r="C41" s="10" t="s">
        <v>71</v>
      </c>
      <c r="D41" s="15" t="s">
        <v>72</v>
      </c>
      <c r="E41" s="16">
        <f>E42</f>
        <v>182.169</v>
      </c>
      <c r="F41" s="16">
        <f aca="true" t="shared" si="3" ref="F41:G43">F42</f>
        <v>190.73</v>
      </c>
      <c r="G41" s="16">
        <f t="shared" si="3"/>
        <v>198.93</v>
      </c>
    </row>
    <row r="42" spans="1:7" ht="63" outlineLevel="2">
      <c r="A42" s="8">
        <v>33</v>
      </c>
      <c r="B42" s="10" t="s">
        <v>83</v>
      </c>
      <c r="C42" s="10" t="s">
        <v>73</v>
      </c>
      <c r="D42" s="15" t="s">
        <v>0</v>
      </c>
      <c r="E42" s="16">
        <f>E43</f>
        <v>182.169</v>
      </c>
      <c r="F42" s="16">
        <f t="shared" si="3"/>
        <v>190.73</v>
      </c>
      <c r="G42" s="16">
        <f t="shared" si="3"/>
        <v>198.93</v>
      </c>
    </row>
    <row r="43" spans="1:7" ht="115.5" outlineLevel="3">
      <c r="A43" s="8">
        <v>34</v>
      </c>
      <c r="B43" s="10" t="s">
        <v>83</v>
      </c>
      <c r="C43" s="10" t="s">
        <v>1</v>
      </c>
      <c r="D43" s="15" t="s">
        <v>2</v>
      </c>
      <c r="E43" s="16">
        <f>E44</f>
        <v>182.169</v>
      </c>
      <c r="F43" s="16">
        <f t="shared" si="3"/>
        <v>190.73</v>
      </c>
      <c r="G43" s="16">
        <f t="shared" si="3"/>
        <v>198.93</v>
      </c>
    </row>
    <row r="44" spans="1:7" ht="90" outlineLevel="4">
      <c r="A44" s="8">
        <v>35</v>
      </c>
      <c r="B44" s="18" t="s">
        <v>83</v>
      </c>
      <c r="C44" s="18" t="s">
        <v>1</v>
      </c>
      <c r="D44" s="21" t="s">
        <v>2</v>
      </c>
      <c r="E44" s="20">
        <v>182.169</v>
      </c>
      <c r="F44" s="20">
        <v>190.73</v>
      </c>
      <c r="G44" s="20">
        <v>198.93</v>
      </c>
    </row>
    <row r="45" spans="1:7" ht="52.5" outlineLevel="1">
      <c r="A45" s="8">
        <v>36</v>
      </c>
      <c r="B45" s="10" t="s">
        <v>83</v>
      </c>
      <c r="C45" s="10" t="s">
        <v>3</v>
      </c>
      <c r="D45" s="15" t="s">
        <v>4</v>
      </c>
      <c r="E45" s="16">
        <f>E46</f>
        <v>557.706</v>
      </c>
      <c r="F45" s="16">
        <f aca="true" t="shared" si="4" ref="F45:G48">F46</f>
        <v>557.706</v>
      </c>
      <c r="G45" s="16">
        <f t="shared" si="4"/>
        <v>557.706</v>
      </c>
    </row>
    <row r="46" spans="1:7" ht="115.5" outlineLevel="2">
      <c r="A46" s="8">
        <v>37</v>
      </c>
      <c r="B46" s="10" t="s">
        <v>83</v>
      </c>
      <c r="C46" s="10" t="s">
        <v>5</v>
      </c>
      <c r="D46" s="17" t="s">
        <v>6</v>
      </c>
      <c r="E46" s="16">
        <f>E47</f>
        <v>557.706</v>
      </c>
      <c r="F46" s="16">
        <f t="shared" si="4"/>
        <v>557.706</v>
      </c>
      <c r="G46" s="16">
        <f t="shared" si="4"/>
        <v>557.706</v>
      </c>
    </row>
    <row r="47" spans="1:7" ht="115.5" outlineLevel="3">
      <c r="A47" s="8">
        <v>38</v>
      </c>
      <c r="B47" s="10" t="s">
        <v>83</v>
      </c>
      <c r="C47" s="10" t="s">
        <v>7</v>
      </c>
      <c r="D47" s="17" t="s">
        <v>8</v>
      </c>
      <c r="E47" s="16">
        <f>E48</f>
        <v>557.706</v>
      </c>
      <c r="F47" s="16">
        <f t="shared" si="4"/>
        <v>557.706</v>
      </c>
      <c r="G47" s="16">
        <f t="shared" si="4"/>
        <v>557.706</v>
      </c>
    </row>
    <row r="48" spans="1:7" ht="105" outlineLevel="4">
      <c r="A48" s="8">
        <v>39</v>
      </c>
      <c r="B48" s="10" t="s">
        <v>83</v>
      </c>
      <c r="C48" s="10" t="s">
        <v>79</v>
      </c>
      <c r="D48" s="27" t="s">
        <v>17</v>
      </c>
      <c r="E48" s="28">
        <f>E49</f>
        <v>557.706</v>
      </c>
      <c r="F48" s="28">
        <f t="shared" si="4"/>
        <v>557.706</v>
      </c>
      <c r="G48" s="28">
        <f t="shared" si="4"/>
        <v>557.706</v>
      </c>
    </row>
    <row r="49" spans="1:7" ht="112.5" outlineLevel="7">
      <c r="A49" s="8">
        <v>40</v>
      </c>
      <c r="B49" s="18" t="s">
        <v>83</v>
      </c>
      <c r="C49" s="18" t="s">
        <v>79</v>
      </c>
      <c r="D49" s="29" t="s">
        <v>17</v>
      </c>
      <c r="E49" s="26">
        <v>557.706</v>
      </c>
      <c r="F49" s="26">
        <v>557.706</v>
      </c>
      <c r="G49" s="26">
        <v>557.706</v>
      </c>
    </row>
    <row r="50" spans="1:7" ht="12.75">
      <c r="A50" s="8">
        <v>41</v>
      </c>
      <c r="B50" s="10"/>
      <c r="C50" s="10" t="s">
        <v>9</v>
      </c>
      <c r="D50" s="30" t="s">
        <v>10</v>
      </c>
      <c r="E50" s="28">
        <f>E51</f>
        <v>44582.172</v>
      </c>
      <c r="F50" s="28">
        <f>F51</f>
        <v>20039.806000000004</v>
      </c>
      <c r="G50" s="28">
        <f>G51</f>
        <v>20039.806000000004</v>
      </c>
    </row>
    <row r="51" spans="1:7" ht="42" outlineLevel="1">
      <c r="A51" s="8">
        <v>42</v>
      </c>
      <c r="B51" s="10"/>
      <c r="C51" s="10" t="s">
        <v>11</v>
      </c>
      <c r="D51" s="30" t="s">
        <v>12</v>
      </c>
      <c r="E51" s="28">
        <f>E52+E56</f>
        <v>44582.172</v>
      </c>
      <c r="F51" s="28">
        <f>F52+F56</f>
        <v>20039.806000000004</v>
      </c>
      <c r="G51" s="28">
        <f>G52+G56</f>
        <v>20039.806000000004</v>
      </c>
    </row>
    <row r="52" spans="1:8" ht="21" outlineLevel="2">
      <c r="A52" s="8">
        <v>43</v>
      </c>
      <c r="B52" s="10"/>
      <c r="C52" s="10" t="s">
        <v>22</v>
      </c>
      <c r="D52" s="30" t="s">
        <v>23</v>
      </c>
      <c r="E52" s="28">
        <f aca="true" t="shared" si="5" ref="E52:G54">E53</f>
        <v>24.06</v>
      </c>
      <c r="F52" s="28">
        <f t="shared" si="5"/>
        <v>24.06</v>
      </c>
      <c r="G52" s="28">
        <f t="shared" si="5"/>
        <v>24.06</v>
      </c>
      <c r="H52" s="4"/>
    </row>
    <row r="53" spans="1:7" ht="42" outlineLevel="3">
      <c r="A53" s="8">
        <v>44</v>
      </c>
      <c r="B53" s="10"/>
      <c r="C53" s="10" t="s">
        <v>24</v>
      </c>
      <c r="D53" s="30" t="s">
        <v>25</v>
      </c>
      <c r="E53" s="28">
        <f t="shared" si="5"/>
        <v>24.06</v>
      </c>
      <c r="F53" s="28">
        <f t="shared" si="5"/>
        <v>24.06</v>
      </c>
      <c r="G53" s="28">
        <f t="shared" si="5"/>
        <v>24.06</v>
      </c>
    </row>
    <row r="54" spans="1:7" ht="52.5" outlineLevel="5">
      <c r="A54" s="8">
        <v>45</v>
      </c>
      <c r="B54" s="10"/>
      <c r="C54" s="10" t="s">
        <v>26</v>
      </c>
      <c r="D54" s="31" t="s">
        <v>18</v>
      </c>
      <c r="E54" s="28">
        <f t="shared" si="5"/>
        <v>24.06</v>
      </c>
      <c r="F54" s="28">
        <f t="shared" si="5"/>
        <v>24.06</v>
      </c>
      <c r="G54" s="28">
        <f t="shared" si="5"/>
        <v>24.06</v>
      </c>
    </row>
    <row r="55" spans="1:7" ht="56.25" outlineLevel="7">
      <c r="A55" s="8">
        <v>46</v>
      </c>
      <c r="B55" s="18" t="s">
        <v>16</v>
      </c>
      <c r="C55" s="18" t="s">
        <v>82</v>
      </c>
      <c r="D55" s="25" t="s">
        <v>18</v>
      </c>
      <c r="E55" s="26">
        <v>24.06</v>
      </c>
      <c r="F55" s="26">
        <v>24.06</v>
      </c>
      <c r="G55" s="26">
        <v>24.06</v>
      </c>
    </row>
    <row r="56" spans="1:7" ht="21" outlineLevel="2">
      <c r="A56" s="8">
        <v>47</v>
      </c>
      <c r="B56" s="10"/>
      <c r="C56" s="10" t="s">
        <v>27</v>
      </c>
      <c r="D56" s="30" t="s">
        <v>28</v>
      </c>
      <c r="E56" s="28">
        <f aca="true" t="shared" si="6" ref="E56:G57">E57</f>
        <v>44558.112</v>
      </c>
      <c r="F56" s="28">
        <f t="shared" si="6"/>
        <v>20015.746000000003</v>
      </c>
      <c r="G56" s="28">
        <f t="shared" si="6"/>
        <v>20015.746000000003</v>
      </c>
    </row>
    <row r="57" spans="1:7" ht="31.5" outlineLevel="4">
      <c r="A57" s="8">
        <v>48</v>
      </c>
      <c r="B57" s="10"/>
      <c r="C57" s="10" t="s">
        <v>20</v>
      </c>
      <c r="D57" s="30" t="s">
        <v>21</v>
      </c>
      <c r="E57" s="28">
        <f t="shared" si="6"/>
        <v>44558.112</v>
      </c>
      <c r="F57" s="28">
        <f t="shared" si="6"/>
        <v>20015.746000000003</v>
      </c>
      <c r="G57" s="28">
        <f t="shared" si="6"/>
        <v>20015.746000000003</v>
      </c>
    </row>
    <row r="58" spans="1:7" ht="42" outlineLevel="3">
      <c r="A58" s="8">
        <v>49</v>
      </c>
      <c r="B58" s="10"/>
      <c r="C58" s="10" t="s">
        <v>81</v>
      </c>
      <c r="D58" s="30" t="s">
        <v>19</v>
      </c>
      <c r="E58" s="28">
        <f>SUM(E59:E68)</f>
        <v>44558.112</v>
      </c>
      <c r="F58" s="28">
        <f>SUM(F59:F68)</f>
        <v>20015.746000000003</v>
      </c>
      <c r="G58" s="28">
        <f>SUM(G59:G68)</f>
        <v>20015.746000000003</v>
      </c>
    </row>
    <row r="59" spans="1:7" ht="207" customHeight="1">
      <c r="A59" s="8">
        <v>62</v>
      </c>
      <c r="B59" s="22"/>
      <c r="C59" s="18" t="s">
        <v>85</v>
      </c>
      <c r="D59" s="23" t="s">
        <v>94</v>
      </c>
      <c r="E59" s="24">
        <v>18098.266</v>
      </c>
      <c r="F59" s="24">
        <v>0</v>
      </c>
      <c r="G59" s="24">
        <v>0</v>
      </c>
    </row>
    <row r="60" spans="1:7" ht="157.5" customHeight="1">
      <c r="A60" s="8">
        <v>63</v>
      </c>
      <c r="B60" s="22"/>
      <c r="C60" s="18" t="s">
        <v>92</v>
      </c>
      <c r="D60" s="23" t="s">
        <v>95</v>
      </c>
      <c r="E60" s="24">
        <v>148.008</v>
      </c>
      <c r="F60" s="24">
        <v>148.008</v>
      </c>
      <c r="G60" s="24">
        <v>148.008</v>
      </c>
    </row>
    <row r="61" spans="1:7" ht="162" customHeight="1">
      <c r="A61" s="8">
        <v>64</v>
      </c>
      <c r="B61" s="22"/>
      <c r="C61" s="18" t="s">
        <v>84</v>
      </c>
      <c r="D61" s="23" t="s">
        <v>93</v>
      </c>
      <c r="E61" s="24">
        <v>150</v>
      </c>
      <c r="F61" s="24">
        <v>150</v>
      </c>
      <c r="G61" s="24">
        <v>150</v>
      </c>
    </row>
    <row r="62" spans="1:7" ht="150" customHeight="1">
      <c r="A62" s="8">
        <v>65</v>
      </c>
      <c r="B62" s="22"/>
      <c r="C62" s="18" t="s">
        <v>91</v>
      </c>
      <c r="D62" s="23" t="s">
        <v>96</v>
      </c>
      <c r="E62" s="24">
        <v>56.7</v>
      </c>
      <c r="F62" s="24">
        <v>56.7</v>
      </c>
      <c r="G62" s="24">
        <v>56.7</v>
      </c>
    </row>
    <row r="63" spans="1:7" ht="204.75" customHeight="1">
      <c r="A63" s="8">
        <v>66</v>
      </c>
      <c r="B63" s="22"/>
      <c r="C63" s="18" t="s">
        <v>90</v>
      </c>
      <c r="D63" s="23" t="s">
        <v>97</v>
      </c>
      <c r="E63" s="24">
        <v>5</v>
      </c>
      <c r="F63" s="24">
        <v>5</v>
      </c>
      <c r="G63" s="24">
        <v>5</v>
      </c>
    </row>
    <row r="64" spans="1:7" ht="137.25" customHeight="1">
      <c r="A64" s="8">
        <v>67</v>
      </c>
      <c r="B64" s="22"/>
      <c r="C64" s="18" t="s">
        <v>89</v>
      </c>
      <c r="D64" s="23" t="s">
        <v>98</v>
      </c>
      <c r="E64" s="24">
        <v>636.355</v>
      </c>
      <c r="F64" s="24">
        <v>636.355</v>
      </c>
      <c r="G64" s="24">
        <v>636.355</v>
      </c>
    </row>
    <row r="65" spans="1:7" ht="248.25" customHeight="1">
      <c r="A65" s="8">
        <v>68</v>
      </c>
      <c r="B65" s="22"/>
      <c r="C65" s="18" t="s">
        <v>86</v>
      </c>
      <c r="D65" s="23" t="s">
        <v>99</v>
      </c>
      <c r="E65" s="24">
        <v>250</v>
      </c>
      <c r="F65" s="24">
        <v>250</v>
      </c>
      <c r="G65" s="24">
        <v>250</v>
      </c>
    </row>
    <row r="66" spans="1:7" ht="270">
      <c r="A66" s="8">
        <v>69</v>
      </c>
      <c r="B66" s="22"/>
      <c r="C66" s="18" t="s">
        <v>87</v>
      </c>
      <c r="D66" s="23" t="s">
        <v>100</v>
      </c>
      <c r="E66" s="24">
        <v>6444.1</v>
      </c>
      <c r="F66" s="24">
        <v>0</v>
      </c>
      <c r="G66" s="24">
        <v>0</v>
      </c>
    </row>
    <row r="67" spans="1:7" ht="156.75" customHeight="1">
      <c r="A67" s="8">
        <v>70</v>
      </c>
      <c r="B67" s="22"/>
      <c r="C67" s="18" t="s">
        <v>105</v>
      </c>
      <c r="D67" s="23" t="s">
        <v>101</v>
      </c>
      <c r="E67" s="24">
        <v>17650</v>
      </c>
      <c r="F67" s="24">
        <v>17650</v>
      </c>
      <c r="G67" s="24">
        <v>17650</v>
      </c>
    </row>
    <row r="68" spans="1:7" ht="89.25" customHeight="1">
      <c r="A68" s="8">
        <v>71</v>
      </c>
      <c r="B68" s="22"/>
      <c r="C68" s="18" t="s">
        <v>88</v>
      </c>
      <c r="D68" s="23" t="s">
        <v>102</v>
      </c>
      <c r="E68" s="24">
        <v>1119.683</v>
      </c>
      <c r="F68" s="24">
        <v>1119.683</v>
      </c>
      <c r="G68" s="24">
        <v>1119.683</v>
      </c>
    </row>
  </sheetData>
  <sheetProtection/>
  <mergeCells count="6">
    <mergeCell ref="B5:G5"/>
    <mergeCell ref="B7:G7"/>
    <mergeCell ref="B6:G6"/>
    <mergeCell ref="F1:G1"/>
    <mergeCell ref="E3:G3"/>
    <mergeCell ref="D2:G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Никифорова Роза Георгиевна</cp:lastModifiedBy>
  <cp:lastPrinted>2016-12-07T08:20:03Z</cp:lastPrinted>
  <dcterms:created xsi:type="dcterms:W3CDTF">2016-08-08T08:34:32Z</dcterms:created>
  <dcterms:modified xsi:type="dcterms:W3CDTF">2016-12-27T08:05:27Z</dcterms:modified>
  <cp:category/>
  <cp:version/>
  <cp:contentType/>
  <cp:contentStatus/>
</cp:coreProperties>
</file>