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6" windowHeight="8760" tabRatio="752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6" sheetId="5" r:id="rId5"/>
    <sheet name="прил.7" sheetId="6" r:id="rId6"/>
  </sheets>
  <definedNames>
    <definedName name="_xlnm.Print_Titles" localSheetId="0">'прил.1'!$10:$13</definedName>
    <definedName name="_xlnm.Print_Titles" localSheetId="1">'прил.2'!$12:$13</definedName>
    <definedName name="_xlnm.Print_Titles" localSheetId="3">'прил.4'!$12:$14</definedName>
    <definedName name="_xlnm.Print_Area" localSheetId="0">'прил.1'!$A$1:$M$39</definedName>
    <definedName name="_xlnm.Print_Area" localSheetId="2">'прил.3'!$A$1:$L$55</definedName>
    <definedName name="_xlnm.Print_Area" localSheetId="3">'прил.4'!$A$1:$K$85</definedName>
  </definedNames>
  <calcPr fullCalcOnLoad="1"/>
</workbook>
</file>

<file path=xl/sharedStrings.xml><?xml version="1.0" encoding="utf-8"?>
<sst xmlns="http://schemas.openxmlformats.org/spreadsheetml/2006/main" count="507" uniqueCount="235">
  <si>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</si>
  <si>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</si>
  <si>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</si>
  <si>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</si>
  <si>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</si>
  <si>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</si>
  <si>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</si>
  <si>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</si>
  <si>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</si>
  <si>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</si>
  <si>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</si>
  <si>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</si>
  <si>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</si>
  <si>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</si>
  <si>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</si>
  <si>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</si>
  <si>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</si>
  <si>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</si>
  <si>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</si>
  <si>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</si>
  <si>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</si>
  <si>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</si>
  <si>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</si>
  <si>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</si>
  <si>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</si>
  <si>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</si>
  <si>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</si>
  <si>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</si>
  <si>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</si>
  <si>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</si>
  <si>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</si>
  <si>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</si>
  <si>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</si>
  <si>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</si>
  <si>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</si>
  <si>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</si>
  <si>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</si>
  <si>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</si>
  <si>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</si>
  <si>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</si>
  <si>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</si>
  <si>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</si>
  <si>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</si>
  <si>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</si>
  <si>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</si>
  <si>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</si>
  <si>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</si>
  <si>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</si>
  <si>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</si>
  <si>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</si>
  <si>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</si>
  <si>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</si>
  <si>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</si>
  <si>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</si>
  <si>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</si>
  <si>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</si>
  <si>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</si>
  <si>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</si>
  <si>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</si>
  <si>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</si>
  <si>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</si>
  <si>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</si>
  <si>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</si>
  <si>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</si>
  <si>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1.3.</t>
  </si>
  <si>
    <t>1.4.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</si>
  <si>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</si>
  <si>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</si>
  <si>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</si>
  <si>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</si>
  <si>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</si>
  <si>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</si>
  <si>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</si>
  <si>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</si>
  <si>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</si>
  <si>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</si>
  <si>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</si>
  <si>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</si>
  <si>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Итого по подпрограмме</t>
  </si>
  <si>
    <t>2.1.1.</t>
  </si>
  <si>
    <t>%</t>
  </si>
  <si>
    <t>распоряжение</t>
  </si>
  <si>
    <t>свидетельства о ГРП</t>
  </si>
  <si>
    <t>кол-во квартир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</si>
  <si>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</si>
  <si>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</si>
  <si>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 xml:space="preserve">Администрация Турухансокго района </t>
  </si>
  <si>
    <t>0501</t>
  </si>
  <si>
    <t>Администрациия Туруханского района</t>
  </si>
  <si>
    <t>0412</t>
  </si>
  <si>
    <t>Цель муниципальной программы Туруханского района: Улучшение жилищных условий граждан, проживающих на территории Туруханского района</t>
  </si>
  <si>
    <t>Задача муниципальной программы Туруханского района: обеспечение переселения жителей из неперспективных населенных пунктов в благоприятные населенные пункты   Туруханского района</t>
  </si>
  <si>
    <t>Подпрограмма 2 "Переселение жителей Туруханского района из неперспективных населенных пунктов"</t>
  </si>
  <si>
    <t xml:space="preserve">О предоставлении муниципального жилого помещения </t>
  </si>
  <si>
    <t xml:space="preserve">август 2017 </t>
  </si>
  <si>
    <t xml:space="preserve">утверждение аукционной документации на приобретение жилого помещения </t>
  </si>
  <si>
    <t>Оплата производится за фактически произведенные расходы по проезду водным транспортом (в пределах стоимости проезда в каюте второго класса) и провозу багажа не свыше 5 тонн на 1 семью в пределах тарифов, установленных для перевозок  водным транспортом.</t>
  </si>
  <si>
    <t>Подпрограмма 3 "Обеспечение жильем работников бюджетной сферы на территории Туруханского района"</t>
  </si>
  <si>
    <t>Задача муниципальной программы Туруханского района: создание комфортных жилищных условий для квалифицированных кадров в муниципальных учреждениях бюджетной сферы</t>
  </si>
  <si>
    <t xml:space="preserve">октябрь 2017 </t>
  </si>
  <si>
    <t>Подпрограмма 4 "Обеспечение жильем молодых семей Туруханского района"</t>
  </si>
  <si>
    <t>Задача муниципальной программы Туруханского района: создание условий для обеспечения жильем молодых семей, проживающих на территории Туруханского района</t>
  </si>
  <si>
    <t xml:space="preserve">постановление </t>
  </si>
  <si>
    <t>утверждение списка участников подпрограммы (ежегодно)</t>
  </si>
  <si>
    <t>июнь 2017</t>
  </si>
  <si>
    <t>Задача муниципальной программы Туруханского района: обеспечение поселений документацией по планировке территории и межеванию</t>
  </si>
  <si>
    <t>Цель муниципальной программы Туруханского района:  Разработка документов территориального планирования для последующего жилищного и иного строительства.</t>
  </si>
  <si>
    <t>Подпрограмма 5 "О территориальном планировании Туруханского района"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</si>
  <si>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имуществом.</t>
  </si>
  <si>
    <t>Задача муниципальной программы Туруханского района: оформление технической и кадастровой документации на объекты недвижимого имущества</t>
  </si>
  <si>
    <t>Отдельное мероприятие "Техническая инвентаризация и паспортизация объектов капитального строительства"</t>
  </si>
  <si>
    <t>утверждение аукционной документации на выполнение работ по подготовке технических планов на муниципальные объекты капитального строительства с постановкой на кадастровый учет и выдачей кадастровых паспортов»</t>
  </si>
  <si>
    <t xml:space="preserve">апрель 2017 </t>
  </si>
  <si>
    <t>Отдельное мероприятие "Земельно-кадастровые работы и оформление документации на земельные участки под муниципальными объектами недвижимого имущества"</t>
  </si>
  <si>
    <t xml:space="preserve">октябрь  2017 </t>
  </si>
  <si>
    <t>утверждение аукционной документации на выполнение работ  формирование земельных участков под муниципальными объектами капитального строительства с постановкой на кадастровый учет</t>
  </si>
  <si>
    <t>Задача муниципальной программы Туруханского района: формирование земельных участков под муниципальными объектами капитального строительства с постановкой на кадастровый учет</t>
  </si>
  <si>
    <t>Задача муниципальной программы Туруханского района: определение оценки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</si>
  <si>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утверждение аукционной документации на выполнение работ  по определению оценки объектов муниципальной собственности, определению средней рыночной стоимости 1 кв.м. жилья на текущий год и экономическое обоснование ставок арендной платы за земельные участки</t>
  </si>
  <si>
    <t xml:space="preserve">2017 </t>
  </si>
  <si>
    <t>Отдельное мероприятие "Содержание муниципального жилого фонда"</t>
  </si>
  <si>
    <t>Задача муниципальной программы Туруханского района: содержание муниципального жилого фонда</t>
  </si>
  <si>
    <t>контракт</t>
  </si>
  <si>
    <t>оказание услуг по содержанию и ремонту жилых помещений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</si>
  <si>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</si>
  <si>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</si>
  <si>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</si>
  <si>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</si>
  <si>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>Обеспечение жильем молодых семей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</si>
  <si>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</si>
  <si>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</si>
  <si>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</si>
  <si>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</si>
  <si>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</si>
  <si>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Земельно-кадастровые работы и оформление документации на земельные участки под муниципальными объектами недвижимости</t>
  </si>
  <si>
    <t>Отдельное мероприятие 3</t>
  </si>
  <si>
    <t>Отдельное мероприятие 4</t>
  </si>
  <si>
    <t xml:space="preserve">Содержание жилищного фонда </t>
  </si>
  <si>
    <t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</si>
  <si>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Количество молодых семей, улучшивших жилищные условия при получении социальных выплат.</t>
  </si>
  <si>
    <t>Оформление технической и кадастровой документации на объекты недвижимого имущества.</t>
  </si>
  <si>
    <t>Формирование земельных участков под муниципальными объектами капитального строительства с постановкой на кадастровый учет.</t>
  </si>
  <si>
    <t>Содержание муниципального жилого фонда.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</si>
  <si>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</si>
  <si>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кол-во  семей</t>
  </si>
  <si>
    <t xml:space="preserve">кол-во  </t>
  </si>
  <si>
    <t>кол-во объектов мун.имущ.</t>
  </si>
  <si>
    <t>ко-во зем.уч.</t>
  </si>
  <si>
    <t>кол-во объектов</t>
  </si>
  <si>
    <t>кол-во</t>
  </si>
  <si>
    <t>1</t>
  </si>
  <si>
    <t>Подпрограмма 5</t>
  </si>
  <si>
    <t>О территориальном планировании Туруханского района</t>
  </si>
  <si>
    <t>Содержание жилищного фонда</t>
  </si>
  <si>
    <t>1.5.</t>
  </si>
  <si>
    <t xml:space="preserve">утверждение аукционной документации для проведения открытого аукциона в электронной форме </t>
  </si>
  <si>
    <t>2017</t>
  </si>
  <si>
    <t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</si>
  <si>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Управление образования администрации Туруханского района</t>
  </si>
  <si>
    <t>0702</t>
  </si>
  <si>
    <t>2.2.</t>
  </si>
  <si>
    <t>1.6.</t>
  </si>
  <si>
    <t>2.3.</t>
  </si>
  <si>
    <t>2.4.</t>
  </si>
  <si>
    <t>3.2.</t>
  </si>
  <si>
    <t>3.3.</t>
  </si>
  <si>
    <t>3.4.</t>
  </si>
  <si>
    <t>и значения показателей результативности подпрограммы 1</t>
  </si>
  <si>
    <t>«Переселение граждан из аварийного жилищного фонда муниципального образования Туруханский район»</t>
  </si>
  <si>
    <t>Цель. Улучшение жилищных условий граждан, проживающих в жилых домах, признанных аварийными и подлежащими сносу.</t>
  </si>
  <si>
    <t xml:space="preserve">Задача. Финансовое и организационное обеспечение переселения граждан из аварийного жилищного фонда. </t>
  </si>
  <si>
    <t>Приобретение в муниципальную собственность Туруханского района жилых помещений для переселения граждан из аварийного жилищного фонда</t>
  </si>
  <si>
    <t>Предоставление жилых помещений по договорам социального найма семьям, проживающим в аварийном жилищном фонде</t>
  </si>
  <si>
    <t>Предоставление жилых помещений из муниципального жилищного фонда гражданам, проживающим в аварийных жилых домах</t>
  </si>
  <si>
    <t>Предоставление муниципального жилья для переселения граждан из непригодных для проживания жилых помещений</t>
  </si>
  <si>
    <t>Сокращение (снос) аварийного жилищного фонда</t>
  </si>
  <si>
    <t>договоры соц.найма на предоставленное жилье</t>
  </si>
  <si>
    <t>мероприятий подпрограммы 1 «Переселение граждан из аварийного жилищного фонда муниципального образования Туруханский район»</t>
  </si>
  <si>
    <t xml:space="preserve">1.3. </t>
  </si>
  <si>
    <t>Управление ЖКХ и строительства администрации Туруханского района</t>
  </si>
  <si>
    <t>1018173, 1010081730</t>
  </si>
  <si>
    <t>1018174, 1010081740</t>
  </si>
  <si>
    <t>Ремонт муниципальных квартир для переселения граждан из непригодного для проживания жилья и аварийного жилищного фонда</t>
  </si>
  <si>
    <t>Задача. Финансовое и организационное обеспечение переселения граждан из аварийного жилищного фонда</t>
  </si>
  <si>
    <t>Приобретение в муниципальную собственность Туруханского района жилых помещений для переселения граждан из непригодных для проживания жилых помещений</t>
  </si>
  <si>
    <t>Обеспечение переселения граждан из непригодных для проживания жилых помещений и аварийного жилищного фонда муниципального образования Туруханский район</t>
  </si>
  <si>
    <t>Подпрограмма 1 "Переселение граждан из аварийного жилищного фонда муниципального образования Туруханский район"</t>
  </si>
  <si>
    <t>3.1.1.</t>
  </si>
  <si>
    <t>1.2.1.</t>
  </si>
  <si>
    <t>1.2.2.</t>
  </si>
  <si>
    <t>1.3.1.</t>
  </si>
  <si>
    <t>1.4.1.</t>
  </si>
  <si>
    <t>3.2.1.</t>
  </si>
  <si>
    <t>3.3.1.</t>
  </si>
  <si>
    <t>3.4.1.</t>
  </si>
  <si>
    <t>1.7.</t>
  </si>
  <si>
    <t>1.8.</t>
  </si>
  <si>
    <t>1.9.</t>
  </si>
  <si>
    <t>Подпрограмма  1</t>
  </si>
  <si>
    <t>Подпрограмма 1</t>
  </si>
  <si>
    <t>Возмещение гражданам  затрат на проезд к новому месту жительства и провоз багажа</t>
  </si>
  <si>
    <t>0</t>
  </si>
  <si>
    <t>2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</si>
  <si>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</si>
  <si>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Топографо-геодезические работы, межевание и постановка участков на кадастровый учёт</t>
  </si>
  <si>
    <t>Разработка проектов планировки и межевания</t>
  </si>
  <si>
    <t>Актуализация документов территориального планирования и градостроительного зонирования</t>
  </si>
  <si>
    <t>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</si>
  <si>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Приложение к паспорту муниципальной  программы Туруханского района "Обеспечение доступным и комфортным жильем жителей Туруханского района"</t>
  </si>
  <si>
    <t xml:space="preserve"> 10400S1800</t>
  </si>
  <si>
    <t>Отдельное мероприятие "Оценка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обоснование ставок арендной платы за земельные участки"</t>
  </si>
  <si>
    <t>Цель муниципальной программы Туруханского района: Разработка документов территориального планирования для последующего жилищного и иного строительства</t>
  </si>
  <si>
    <t>Приложение  10 муниципальной программе Туруханского района "Обеспечение доступным и комфортным жильем жителей  Туруханского района"</t>
  </si>
  <si>
    <t>Приложение  12</t>
  </si>
  <si>
    <t>Приложение  1
к подпрограмме 1 «Переселение граждан из аварийного жилищного фонда муниципального образования Туруханский район»</t>
  </si>
  <si>
    <t>Приложение  2
к подпрограмме 1 «Переселение граждан из аварийного жилищного фонда муниципального образования Туруханский район»</t>
  </si>
  <si>
    <t>Цель муниципальной программы Туруханского района: 1. Улучшение жилищных условий граждан, проживающих на территории Туруханского района</t>
  </si>
  <si>
    <t xml:space="preserve">Изъятие у собственников жилых помещений в аварийных домах путем выкупа </t>
  </si>
  <si>
    <t>Предоставление муниципальных  жилых помещений для переселения граждан, проживающих в аварийном жилищном фонде</t>
  </si>
  <si>
    <t>договоры изъятия путем выкупа</t>
  </si>
  <si>
    <t xml:space="preserve"> общ. площадь аварийного жилья                тыс.кв.м.</t>
  </si>
  <si>
    <t>статистический отчет                 1-жилфонд</t>
  </si>
  <si>
    <t>Переселение собственников квартир, расположенных в аварийных домах</t>
  </si>
  <si>
    <t xml:space="preserve">Переселение семей из аварийных жилых  домов в благоустроен-ные квартиры, приобретенные в муниципальную собственность Туруханского района </t>
  </si>
  <si>
    <t>к муниципальной программе Туруханского района "Обеспечение доступным и комфортным жильем жителей  Туруханского района"</t>
  </si>
  <si>
    <t>"Обеспечение доступным и комфортным жильем жителей  Туруханского района"</t>
  </si>
  <si>
    <t>Приложение  11 к Муниципальной программе Туруханского района "Обеспечение доступным и комфортным жильем жителей  Туруханского района"</t>
  </si>
  <si>
    <t>2017-2018</t>
  </si>
  <si>
    <t xml:space="preserve">Переселение  семей из непригодного для проживания жилого помещения в благоустроенные квартиры, приобретенные в муниципальную собствен-ность Туруханского района </t>
  </si>
  <si>
    <t xml:space="preserve">Приложение 1 к постановлению                                                                                                      администрации Туруханского района                                                                            от 29.09.2017 № 1682 - п 
</t>
  </si>
  <si>
    <t xml:space="preserve">Приложение 2
к постановлению администрации Туруханского района 
от 29.09.2017 № 1682 -п
</t>
  </si>
  <si>
    <t xml:space="preserve">Приложение 3
к постановлению администрации Туруханского района 
от 29.09.2017  № 1682 -п
</t>
  </si>
  <si>
    <t xml:space="preserve">Приложение 4
к постановлению администрации                                                                        Туруханского района 
от 29.09.2017 № 1682 -п
</t>
  </si>
  <si>
    <t xml:space="preserve">Приложение 6 к постановлению                                                                                                      администрации Туруханского района                                                                            от 29.09.2017  № 1682  - п </t>
  </si>
  <si>
    <t xml:space="preserve">Приложение 7 к постановлению                                                                                                      администрации Туруханского района                                                                            от 29.09.2017 № 1682 - п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</si>
</sst>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  <numFmt numFmtId="168" formatCode="_-* #,##0.000_р_._-;\-* #,##0.000_р_._-;_-* &quot;-&quot;???_р_._-;_-@_-"/>
    <numFmt numFmtId="169" formatCode="#,##0.000_ ;\-#,##0.000\ 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sz val="8"/>
      <name val="Times New Roman"/>
      <family val="2"/>
    </font>
    <font>
      <sz val="13"/>
      <name val="Times New Roman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0" borderId="0" xfId="64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55" applyFont="1" applyBorder="1" applyAlignment="1">
      <alignment horizontal="center" vertical="center" wrapText="1"/>
      <protection/>
    </xf>
    <xf numFmtId="2" fontId="2" fillId="0" borderId="10" xfId="64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/>
    </xf>
    <xf numFmtId="0" fontId="2" fillId="0" borderId="10" xfId="64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Border="1" applyAlignment="1">
      <alignment horizontal="center" wrapText="1"/>
      <protection/>
    </xf>
    <xf numFmtId="0" fontId="2" fillId="0" borderId="12" xfId="53" applyNumberFormat="1" applyFont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166" fontId="2" fillId="0" borderId="10" xfId="64" applyNumberFormat="1" applyFont="1" applyFill="1" applyBorder="1" applyAlignment="1">
      <alignment horizontal="center" vertical="center" wrapText="1"/>
    </xf>
    <xf numFmtId="49" fontId="2" fillId="0" borderId="10" xfId="6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55" applyNumberFormat="1" applyFont="1" applyBorder="1" applyAlignment="1">
      <alignment horizontal="center" vertical="center" wrapText="1"/>
      <protection/>
    </xf>
    <xf numFmtId="167" fontId="8" fillId="0" borderId="10" xfId="64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9" fontId="10" fillId="0" borderId="10" xfId="64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8" fontId="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42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164" fontId="5" fillId="33" borderId="10" xfId="64" applyNumberFormat="1" applyFont="1" applyFill="1" applyBorder="1" applyAlignment="1">
      <alignment vertical="center" wrapText="1"/>
    </xf>
    <xf numFmtId="167" fontId="5" fillId="0" borderId="10" xfId="64" applyNumberFormat="1" applyFont="1" applyBorder="1" applyAlignment="1">
      <alignment vertical="center" wrapText="1"/>
    </xf>
    <xf numFmtId="43" fontId="2" fillId="33" borderId="10" xfId="64" applyFont="1" applyFill="1" applyBorder="1" applyAlignment="1">
      <alignment vertical="center" wrapText="1"/>
    </xf>
    <xf numFmtId="167" fontId="2" fillId="0" borderId="10" xfId="64" applyNumberFormat="1" applyFont="1" applyBorder="1" applyAlignment="1">
      <alignment vertical="center" wrapText="1"/>
    </xf>
    <xf numFmtId="164" fontId="2" fillId="33" borderId="10" xfId="64" applyNumberFormat="1" applyFont="1" applyFill="1" applyBorder="1" applyAlignment="1">
      <alignment vertical="center" wrapText="1"/>
    </xf>
    <xf numFmtId="168" fontId="5" fillId="0" borderId="10" xfId="64" applyNumberFormat="1" applyFont="1" applyBorder="1" applyAlignment="1">
      <alignment horizontal="center" vertical="center" wrapText="1"/>
    </xf>
    <xf numFmtId="168" fontId="2" fillId="0" borderId="10" xfId="64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2" fillId="0" borderId="10" xfId="64" applyNumberFormat="1" applyFont="1" applyBorder="1" applyAlignment="1">
      <alignment horizontal="right" vertical="center" wrapText="1"/>
    </xf>
    <xf numFmtId="167" fontId="2" fillId="0" borderId="10" xfId="64" applyNumberFormat="1" applyFont="1" applyBorder="1" applyAlignment="1">
      <alignment horizontal="right" vertical="center" wrapText="1"/>
    </xf>
    <xf numFmtId="169" fontId="2" fillId="0" borderId="10" xfId="64" applyNumberFormat="1" applyFont="1" applyBorder="1" applyAlignment="1">
      <alignment horizontal="right" vertical="center" wrapText="1"/>
    </xf>
    <xf numFmtId="168" fontId="2" fillId="0" borderId="11" xfId="64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68" fontId="2" fillId="0" borderId="10" xfId="64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right" wrapText="1"/>
    </xf>
    <xf numFmtId="167" fontId="5" fillId="34" borderId="10" xfId="64" applyNumberFormat="1" applyFont="1" applyFill="1" applyBorder="1" applyAlignment="1">
      <alignment vertical="center" wrapText="1"/>
    </xf>
    <xf numFmtId="167" fontId="2" fillId="34" borderId="10" xfId="64" applyNumberFormat="1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8" fontId="2" fillId="0" borderId="10" xfId="64" applyNumberFormat="1" applyFont="1" applyFill="1" applyBorder="1" applyAlignment="1">
      <alignment horizontal="right" vertical="center" wrapText="1"/>
    </xf>
    <xf numFmtId="169" fontId="2" fillId="0" borderId="10" xfId="64" applyNumberFormat="1" applyFont="1" applyFill="1" applyBorder="1" applyAlignment="1">
      <alignment horizontal="right" vertical="center" wrapText="1"/>
    </xf>
    <xf numFmtId="167" fontId="2" fillId="0" borderId="10" xfId="64" applyNumberFormat="1" applyFont="1" applyFill="1" applyBorder="1" applyAlignment="1">
      <alignment horizontal="right" vertical="center" wrapText="1"/>
    </xf>
    <xf numFmtId="168" fontId="2" fillId="0" borderId="11" xfId="64" applyNumberFormat="1" applyFont="1" applyFill="1" applyBorder="1" applyAlignment="1">
      <alignment horizontal="right" vertical="center" wrapText="1"/>
    </xf>
    <xf numFmtId="168" fontId="2" fillId="0" borderId="10" xfId="64" applyNumberFormat="1" applyFont="1" applyFill="1" applyBorder="1" applyAlignment="1">
      <alignment vertical="center" wrapText="1"/>
    </xf>
    <xf numFmtId="168" fontId="2" fillId="0" borderId="11" xfId="64" applyNumberFormat="1" applyFont="1" applyFill="1" applyBorder="1" applyAlignment="1">
      <alignment vertical="center" wrapText="1"/>
    </xf>
    <xf numFmtId="167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0" xfId="42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9" fontId="2" fillId="0" borderId="14" xfId="64" applyNumberFormat="1" applyFont="1" applyFill="1" applyBorder="1" applyAlignment="1">
      <alignment horizontal="right" vertical="center" wrapText="1"/>
    </xf>
    <xf numFmtId="169" fontId="2" fillId="0" borderId="11" xfId="64" applyNumberFormat="1" applyFont="1" applyFill="1" applyBorder="1" applyAlignment="1">
      <alignment horizontal="right" vertical="center" wrapText="1"/>
    </xf>
    <xf numFmtId="167" fontId="2" fillId="0" borderId="14" xfId="64" applyNumberFormat="1" applyFont="1" applyFill="1" applyBorder="1" applyAlignment="1">
      <alignment horizontal="right" vertical="center" wrapText="1"/>
    </xf>
    <xf numFmtId="167" fontId="2" fillId="0" borderId="11" xfId="64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169" fontId="2" fillId="0" borderId="14" xfId="64" applyNumberFormat="1" applyFont="1" applyBorder="1" applyAlignment="1">
      <alignment horizontal="right" vertical="center" wrapText="1"/>
    </xf>
    <xf numFmtId="169" fontId="2" fillId="0" borderId="11" xfId="64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67" fontId="2" fillId="0" borderId="14" xfId="64" applyNumberFormat="1" applyFont="1" applyBorder="1" applyAlignment="1">
      <alignment horizontal="right" vertical="center" wrapText="1"/>
    </xf>
    <xf numFmtId="167" fontId="2" fillId="0" borderId="11" xfId="64" applyNumberFormat="1" applyFont="1" applyBorder="1" applyAlignment="1">
      <alignment horizontal="right" vertical="center" wrapText="1"/>
    </xf>
    <xf numFmtId="168" fontId="3" fillId="0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15" xfId="54" applyFont="1" applyBorder="1" applyAlignment="1">
      <alignment horizontal="left" vertical="center" wrapText="1"/>
      <protection/>
    </xf>
    <xf numFmtId="0" fontId="5" fillId="0" borderId="16" xfId="54" applyFont="1" applyBorder="1" applyAlignment="1">
      <alignment horizontal="left" vertical="center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4"/>
  <sheetViews>
    <sheetView view="pageBreakPreview" zoomScale="96" zoomScaleNormal="70" zoomScaleSheetLayoutView="96" zoomScalePageLayoutView="0" workbookViewId="0" topLeftCell="A1">
      <selection activeCell="K1" sqref="K1:M2"/>
    </sheetView>
  </sheetViews>
  <sheetFormatPr defaultColWidth="9.00390625" defaultRowHeight="15.75" outlineLevelRow="1"/>
  <cols>
    <col min="1" max="1" width="6.375" style="5" customWidth="1"/>
    <col min="2" max="2" width="28.625" style="1" customWidth="1"/>
    <col min="3" max="3" width="11.75390625" style="1" customWidth="1"/>
    <col min="4" max="4" width="7.625" style="1" customWidth="1"/>
    <col min="5" max="6" width="7.375" style="1" bestFit="1" customWidth="1"/>
    <col min="7" max="8" width="8.50390625" style="1" customWidth="1"/>
    <col min="9" max="10" width="10.25390625" style="1" customWidth="1"/>
    <col min="11" max="13" width="14.875" style="1" customWidth="1"/>
    <col min="14" max="16384" width="9.00390625" style="1" customWidth="1"/>
  </cols>
  <sheetData>
    <row r="1" spans="10:13" ht="15">
      <c r="J1" s="74"/>
      <c r="K1" s="131" t="s">
        <v>229</v>
      </c>
      <c r="L1" s="131"/>
      <c r="M1" s="131"/>
    </row>
    <row r="2" spans="10:13" ht="42" customHeight="1">
      <c r="J2" s="75"/>
      <c r="K2" s="131"/>
      <c r="L2" s="131"/>
      <c r="M2" s="131"/>
    </row>
    <row r="3" spans="10:13" ht="78" customHeight="1">
      <c r="J3" s="76"/>
      <c r="K3" s="132" t="s">
        <v>208</v>
      </c>
      <c r="L3" s="132"/>
      <c r="M3" s="132"/>
    </row>
    <row r="6" spans="1:13" ht="1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5">
      <c r="A7" s="127" t="s">
        <v>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5">
      <c r="A8" s="127" t="s">
        <v>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5">
      <c r="A9" s="127" t="s">
        <v>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ht="15">
      <c r="A10" s="47"/>
    </row>
    <row r="11" spans="1:13" ht="15">
      <c r="A11" s="130" t="s">
        <v>17</v>
      </c>
      <c r="B11" s="130" t="s">
        <v>4</v>
      </c>
      <c r="C11" s="130" t="s">
        <v>2</v>
      </c>
      <c r="D11" s="130" t="s">
        <v>66</v>
      </c>
      <c r="E11" s="130" t="s">
        <v>5</v>
      </c>
      <c r="F11" s="130"/>
      <c r="G11" s="130"/>
      <c r="H11" s="130"/>
      <c r="I11" s="130"/>
      <c r="J11" s="130"/>
      <c r="K11" s="130"/>
      <c r="L11" s="130"/>
      <c r="M11" s="130"/>
    </row>
    <row r="12" spans="1:13" ht="15">
      <c r="A12" s="130"/>
      <c r="B12" s="130"/>
      <c r="C12" s="130"/>
      <c r="D12" s="130"/>
      <c r="E12" s="130" t="s">
        <v>54</v>
      </c>
      <c r="F12" s="130" t="s">
        <v>55</v>
      </c>
      <c r="G12" s="133" t="s">
        <v>59</v>
      </c>
      <c r="H12" s="130" t="s">
        <v>51</v>
      </c>
      <c r="I12" s="130" t="s">
        <v>52</v>
      </c>
      <c r="J12" s="130" t="s">
        <v>53</v>
      </c>
      <c r="K12" s="130" t="s">
        <v>6</v>
      </c>
      <c r="L12" s="130"/>
      <c r="M12" s="130"/>
    </row>
    <row r="13" spans="1:13" ht="15">
      <c r="A13" s="130"/>
      <c r="B13" s="130"/>
      <c r="C13" s="130"/>
      <c r="D13" s="130"/>
      <c r="E13" s="130"/>
      <c r="F13" s="130"/>
      <c r="G13" s="133"/>
      <c r="H13" s="130"/>
      <c r="I13" s="130"/>
      <c r="J13" s="130"/>
      <c r="K13" s="3" t="s">
        <v>56</v>
      </c>
      <c r="L13" s="3" t="s">
        <v>57</v>
      </c>
      <c r="M13" s="3" t="s">
        <v>58</v>
      </c>
    </row>
    <row r="14" spans="1:13" ht="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</row>
    <row r="15" spans="1:13" s="21" customFormat="1" ht="15">
      <c r="A15" s="17">
        <v>1</v>
      </c>
      <c r="B15" s="128" t="s">
        <v>216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s="21" customFormat="1" ht="83.25" customHeight="1">
      <c r="A16" s="17" t="s">
        <v>3</v>
      </c>
      <c r="B16" s="28" t="s">
        <v>171</v>
      </c>
      <c r="C16" s="17" t="s">
        <v>83</v>
      </c>
      <c r="D16" s="17">
        <v>0</v>
      </c>
      <c r="E16" s="17">
        <v>0</v>
      </c>
      <c r="F16" s="17">
        <v>4</v>
      </c>
      <c r="G16" s="17">
        <v>0</v>
      </c>
      <c r="H16" s="17">
        <v>4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s="21" customFormat="1" ht="83.25" customHeight="1">
      <c r="A17" s="17" t="s">
        <v>62</v>
      </c>
      <c r="B17" s="28" t="s">
        <v>218</v>
      </c>
      <c r="C17" s="17" t="s">
        <v>83</v>
      </c>
      <c r="D17" s="17">
        <v>0</v>
      </c>
      <c r="E17" s="17">
        <v>0</v>
      </c>
      <c r="F17" s="17">
        <v>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s="21" customFormat="1" ht="46.5">
      <c r="A18" s="17" t="s">
        <v>64</v>
      </c>
      <c r="B18" s="28" t="s">
        <v>217</v>
      </c>
      <c r="C18" s="17" t="s">
        <v>83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s="21" customFormat="1" ht="100.5" customHeight="1">
      <c r="A19" s="111" t="s">
        <v>65</v>
      </c>
      <c r="B19" s="43" t="s">
        <v>84</v>
      </c>
      <c r="C19" s="17" t="s">
        <v>83</v>
      </c>
      <c r="D19" s="17">
        <v>4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</row>
    <row r="20" spans="1:13" s="21" customFormat="1" ht="83.25" customHeight="1">
      <c r="A20" s="39" t="s">
        <v>154</v>
      </c>
      <c r="B20" s="28" t="s">
        <v>85</v>
      </c>
      <c r="C20" s="17" t="s">
        <v>144</v>
      </c>
      <c r="D20" s="17">
        <v>4</v>
      </c>
      <c r="E20" s="17">
        <v>2</v>
      </c>
      <c r="F20" s="17">
        <v>2</v>
      </c>
      <c r="G20" s="17">
        <v>0</v>
      </c>
      <c r="H20" s="17">
        <v>0</v>
      </c>
      <c r="I20" s="17">
        <v>0</v>
      </c>
      <c r="J20" s="17">
        <f>I20</f>
        <v>0</v>
      </c>
      <c r="K20" s="17">
        <v>0</v>
      </c>
      <c r="L20" s="17">
        <f>K20</f>
        <v>0</v>
      </c>
      <c r="M20" s="17">
        <f>L20</f>
        <v>0</v>
      </c>
    </row>
    <row r="21" spans="1:13" s="21" customFormat="1" ht="46.5">
      <c r="A21" s="39" t="s">
        <v>161</v>
      </c>
      <c r="B21" s="28" t="s">
        <v>200</v>
      </c>
      <c r="C21" s="17" t="s">
        <v>144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s="21" customFormat="1" ht="132" customHeight="1">
      <c r="A22" s="53" t="s">
        <v>195</v>
      </c>
      <c r="B22" s="16" t="s">
        <v>138</v>
      </c>
      <c r="C22" s="17" t="s">
        <v>149</v>
      </c>
      <c r="D22" s="45">
        <v>2</v>
      </c>
      <c r="E22" s="45">
        <v>1</v>
      </c>
      <c r="F22" s="46">
        <v>0</v>
      </c>
      <c r="G22" s="46" t="s">
        <v>201</v>
      </c>
      <c r="H22" s="46" t="s">
        <v>202</v>
      </c>
      <c r="I22" s="46" t="s">
        <v>150</v>
      </c>
      <c r="J22" s="46" t="s">
        <v>150</v>
      </c>
      <c r="K22" s="46" t="s">
        <v>150</v>
      </c>
      <c r="L22" s="46" t="s">
        <v>150</v>
      </c>
      <c r="M22" s="46" t="s">
        <v>150</v>
      </c>
    </row>
    <row r="23" spans="1:13" s="52" customFormat="1" ht="118.5" customHeight="1" outlineLevel="1">
      <c r="A23" s="49" t="s">
        <v>196</v>
      </c>
      <c r="B23" s="33" t="s">
        <v>157</v>
      </c>
      <c r="C23" s="50" t="s">
        <v>149</v>
      </c>
      <c r="D23" s="51">
        <v>0</v>
      </c>
      <c r="E23" s="51">
        <v>2</v>
      </c>
      <c r="F23" s="51">
        <v>1</v>
      </c>
      <c r="G23" s="30">
        <v>1</v>
      </c>
      <c r="H23" s="30">
        <v>2</v>
      </c>
      <c r="I23" s="30">
        <v>2</v>
      </c>
      <c r="J23" s="30">
        <v>2</v>
      </c>
      <c r="K23" s="51">
        <v>2</v>
      </c>
      <c r="L23" s="51">
        <v>2</v>
      </c>
      <c r="M23" s="51">
        <v>2</v>
      </c>
    </row>
    <row r="24" spans="1:13" ht="62.25">
      <c r="A24" s="54" t="s">
        <v>197</v>
      </c>
      <c r="B24" s="9" t="s">
        <v>139</v>
      </c>
      <c r="C24" s="3" t="s">
        <v>61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</row>
    <row r="25" spans="1:13" s="21" customFormat="1" ht="15">
      <c r="A25" s="17">
        <v>2</v>
      </c>
      <c r="B25" s="129" t="s">
        <v>211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3" s="21" customFormat="1" ht="99" customHeight="1">
      <c r="A26" s="17" t="s">
        <v>63</v>
      </c>
      <c r="B26" s="73" t="s">
        <v>203</v>
      </c>
      <c r="C26" s="3" t="s">
        <v>149</v>
      </c>
      <c r="D26" s="38">
        <v>1</v>
      </c>
      <c r="E26" s="38">
        <v>2</v>
      </c>
      <c r="F26" s="38">
        <v>0</v>
      </c>
      <c r="G26" s="40">
        <v>0</v>
      </c>
      <c r="H26" s="40">
        <v>4</v>
      </c>
      <c r="I26" s="40">
        <v>4</v>
      </c>
      <c r="J26" s="37">
        <v>1</v>
      </c>
      <c r="K26" s="38">
        <v>1</v>
      </c>
      <c r="L26" s="38">
        <v>1</v>
      </c>
      <c r="M26" s="38">
        <v>1</v>
      </c>
    </row>
    <row r="27" spans="1:13" s="21" customFormat="1" ht="51.75" customHeight="1">
      <c r="A27" s="17" t="s">
        <v>160</v>
      </c>
      <c r="B27" s="73" t="s">
        <v>204</v>
      </c>
      <c r="C27" s="3" t="s">
        <v>149</v>
      </c>
      <c r="D27" s="38">
        <v>2</v>
      </c>
      <c r="E27" s="38">
        <v>1</v>
      </c>
      <c r="F27" s="38">
        <v>2</v>
      </c>
      <c r="G27" s="41">
        <v>2</v>
      </c>
      <c r="H27" s="41">
        <v>32</v>
      </c>
      <c r="I27" s="40">
        <v>2</v>
      </c>
      <c r="J27" s="37">
        <v>2</v>
      </c>
      <c r="K27" s="38">
        <v>2</v>
      </c>
      <c r="L27" s="38">
        <v>2</v>
      </c>
      <c r="M27" s="38">
        <v>0</v>
      </c>
    </row>
    <row r="28" spans="1:13" s="21" customFormat="1" ht="30.75">
      <c r="A28" s="17" t="s">
        <v>162</v>
      </c>
      <c r="B28" s="73" t="s">
        <v>205</v>
      </c>
      <c r="C28" s="3" t="s">
        <v>145</v>
      </c>
      <c r="D28" s="38">
        <v>0</v>
      </c>
      <c r="E28" s="38">
        <v>0</v>
      </c>
      <c r="F28" s="38">
        <v>0</v>
      </c>
      <c r="G28" s="40">
        <v>0</v>
      </c>
      <c r="H28" s="40">
        <v>0</v>
      </c>
      <c r="I28" s="40">
        <v>0</v>
      </c>
      <c r="J28" s="37">
        <v>1</v>
      </c>
      <c r="K28" s="38">
        <v>1</v>
      </c>
      <c r="L28" s="38">
        <v>1</v>
      </c>
      <c r="M28" s="38">
        <v>1</v>
      </c>
    </row>
    <row r="29" spans="1:13" s="21" customFormat="1" ht="51.75" customHeight="1">
      <c r="A29" s="17" t="s">
        <v>163</v>
      </c>
      <c r="B29" s="73" t="s">
        <v>206</v>
      </c>
      <c r="C29" s="3" t="s">
        <v>145</v>
      </c>
      <c r="D29" s="38">
        <v>0</v>
      </c>
      <c r="E29" s="38">
        <v>0</v>
      </c>
      <c r="F29" s="38">
        <v>0</v>
      </c>
      <c r="G29" s="40">
        <v>12</v>
      </c>
      <c r="H29" s="40">
        <v>2</v>
      </c>
      <c r="I29" s="40">
        <v>0</v>
      </c>
      <c r="J29" s="37">
        <v>0</v>
      </c>
      <c r="K29" s="38">
        <v>0</v>
      </c>
      <c r="L29" s="38">
        <v>0</v>
      </c>
      <c r="M29" s="38">
        <v>0</v>
      </c>
    </row>
    <row r="30" spans="1:13" ht="15">
      <c r="A30" s="17">
        <v>3</v>
      </c>
      <c r="B30" s="129" t="s">
        <v>143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ht="62.25">
      <c r="A31" s="17" t="s">
        <v>77</v>
      </c>
      <c r="B31" s="28" t="s">
        <v>140</v>
      </c>
      <c r="C31" s="3" t="s">
        <v>148</v>
      </c>
      <c r="D31" s="20">
        <v>136</v>
      </c>
      <c r="E31" s="3">
        <v>161</v>
      </c>
      <c r="F31" s="3">
        <v>44</v>
      </c>
      <c r="G31" s="3">
        <v>180</v>
      </c>
      <c r="H31" s="3">
        <v>150</v>
      </c>
      <c r="I31" s="3">
        <v>150</v>
      </c>
      <c r="J31" s="17">
        <v>150</v>
      </c>
      <c r="K31" s="17">
        <v>100</v>
      </c>
      <c r="L31" s="17">
        <v>50</v>
      </c>
      <c r="M31" s="17">
        <v>50</v>
      </c>
    </row>
    <row r="32" spans="1:13" ht="78">
      <c r="A32" s="17" t="s">
        <v>164</v>
      </c>
      <c r="B32" s="9" t="s">
        <v>141</v>
      </c>
      <c r="C32" s="3" t="s">
        <v>147</v>
      </c>
      <c r="D32" s="20">
        <v>0</v>
      </c>
      <c r="E32" s="44">
        <v>0</v>
      </c>
      <c r="F32" s="44">
        <v>6</v>
      </c>
      <c r="G32" s="44">
        <v>18</v>
      </c>
      <c r="H32" s="3">
        <v>3</v>
      </c>
      <c r="I32" s="3">
        <v>3</v>
      </c>
      <c r="J32" s="17">
        <v>3</v>
      </c>
      <c r="K32" s="17">
        <v>3</v>
      </c>
      <c r="L32" s="17">
        <v>15</v>
      </c>
      <c r="M32" s="17">
        <v>16</v>
      </c>
    </row>
    <row r="33" spans="1:13" ht="144.75" customHeight="1">
      <c r="A33" s="53" t="s">
        <v>165</v>
      </c>
      <c r="B33" s="9" t="s">
        <v>207</v>
      </c>
      <c r="C33" s="3" t="s">
        <v>146</v>
      </c>
      <c r="D33" s="20">
        <v>3</v>
      </c>
      <c r="E33" s="17">
        <v>3</v>
      </c>
      <c r="F33" s="3">
        <v>10</v>
      </c>
      <c r="G33" s="3">
        <v>36</v>
      </c>
      <c r="H33" s="3">
        <v>39</v>
      </c>
      <c r="I33" s="3">
        <v>30</v>
      </c>
      <c r="J33" s="17">
        <v>30</v>
      </c>
      <c r="K33" s="17">
        <v>30</v>
      </c>
      <c r="L33" s="17">
        <v>120</v>
      </c>
      <c r="M33" s="17">
        <v>120</v>
      </c>
    </row>
    <row r="34" spans="1:13" ht="30.75">
      <c r="A34" s="17" t="s">
        <v>166</v>
      </c>
      <c r="B34" s="42" t="s">
        <v>142</v>
      </c>
      <c r="C34" s="3" t="s">
        <v>80</v>
      </c>
      <c r="D34" s="3">
        <v>100</v>
      </c>
      <c r="E34" s="3">
        <v>100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</row>
  </sheetData>
  <sheetProtection/>
  <mergeCells count="21">
    <mergeCell ref="E12:E13"/>
    <mergeCell ref="C11:C13"/>
    <mergeCell ref="A7:M7"/>
    <mergeCell ref="A8:M8"/>
    <mergeCell ref="G12:G13"/>
    <mergeCell ref="H12:H13"/>
    <mergeCell ref="I12:I13"/>
    <mergeCell ref="J12:J13"/>
    <mergeCell ref="F12:F13"/>
    <mergeCell ref="D11:D13"/>
    <mergeCell ref="E11:M11"/>
    <mergeCell ref="A6:M6"/>
    <mergeCell ref="B15:M15"/>
    <mergeCell ref="B25:M25"/>
    <mergeCell ref="B30:M30"/>
    <mergeCell ref="K12:M12"/>
    <mergeCell ref="K1:M2"/>
    <mergeCell ref="K3:M3"/>
    <mergeCell ref="A9:M9"/>
    <mergeCell ref="A11:A13"/>
    <mergeCell ref="B11:B13"/>
  </mergeCells>
  <printOptions/>
  <pageMargins left="0.7874015748031497" right="0.7874015748031497" top="0.5905511811023623" bottom="0.3937007874015748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44"/>
  <sheetViews>
    <sheetView zoomScalePageLayoutView="0" workbookViewId="0" topLeftCell="A1">
      <selection activeCell="D1" sqref="D1:E1"/>
    </sheetView>
  </sheetViews>
  <sheetFormatPr defaultColWidth="9.00390625" defaultRowHeight="15.75" outlineLevelRow="1"/>
  <cols>
    <col min="1" max="1" width="8.125" style="5" customWidth="1"/>
    <col min="2" max="2" width="15.75390625" style="1" customWidth="1"/>
    <col min="3" max="3" width="62.125" style="1" customWidth="1"/>
    <col min="4" max="5" width="16.375" style="1" customWidth="1"/>
    <col min="6" max="16384" width="9.00390625" style="1" customWidth="1"/>
  </cols>
  <sheetData>
    <row r="1" spans="4:5" ht="78.75" customHeight="1">
      <c r="D1" s="152" t="s">
        <v>230</v>
      </c>
      <c r="E1" s="152"/>
    </row>
    <row r="2" spans="4:5" ht="94.5" customHeight="1">
      <c r="D2" s="154" t="s">
        <v>212</v>
      </c>
      <c r="E2" s="154"/>
    </row>
    <row r="3" spans="4:5" ht="3.75" customHeight="1">
      <c r="D3" s="132"/>
      <c r="E3" s="132"/>
    </row>
    <row r="4" ht="9.75" customHeight="1">
      <c r="A4" s="7"/>
    </row>
    <row r="5" ht="18" hidden="1">
      <c r="A5" s="7"/>
    </row>
    <row r="6" spans="1:5" ht="18">
      <c r="A6" s="144" t="s">
        <v>0</v>
      </c>
      <c r="B6" s="144"/>
      <c r="C6" s="144"/>
      <c r="D6" s="144"/>
      <c r="E6" s="144"/>
    </row>
    <row r="7" spans="1:5" ht="18">
      <c r="A7" s="144" t="s">
        <v>14</v>
      </c>
      <c r="B7" s="144"/>
      <c r="C7" s="144"/>
      <c r="D7" s="144"/>
      <c r="E7" s="144"/>
    </row>
    <row r="8" spans="1:5" ht="18">
      <c r="A8" s="144" t="s">
        <v>15</v>
      </c>
      <c r="B8" s="144"/>
      <c r="C8" s="144"/>
      <c r="D8" s="144"/>
      <c r="E8" s="144"/>
    </row>
    <row r="9" spans="1:5" ht="18">
      <c r="A9" s="144" t="s">
        <v>16</v>
      </c>
      <c r="B9" s="144"/>
      <c r="C9" s="144"/>
      <c r="D9" s="144"/>
      <c r="E9" s="144"/>
    </row>
    <row r="10" spans="1:5" ht="18">
      <c r="A10" s="144" t="s">
        <v>225</v>
      </c>
      <c r="B10" s="144"/>
      <c r="C10" s="144"/>
      <c r="D10" s="144"/>
      <c r="E10" s="144"/>
    </row>
    <row r="11" ht="18">
      <c r="A11" s="7"/>
    </row>
    <row r="12" spans="1:5" ht="62.25">
      <c r="A12" s="3" t="s">
        <v>17</v>
      </c>
      <c r="B12" s="3" t="s">
        <v>10</v>
      </c>
      <c r="C12" s="3" t="s">
        <v>11</v>
      </c>
      <c r="D12" s="3" t="s">
        <v>12</v>
      </c>
      <c r="E12" s="3" t="s">
        <v>13</v>
      </c>
    </row>
    <row r="13" spans="1:5" ht="15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39" customHeight="1">
      <c r="A14" s="12">
        <v>1</v>
      </c>
      <c r="B14" s="155" t="s">
        <v>90</v>
      </c>
      <c r="C14" s="155"/>
      <c r="D14" s="155"/>
      <c r="E14" s="155"/>
    </row>
    <row r="15" spans="1:5" ht="37.5" customHeight="1">
      <c r="A15" s="150" t="s">
        <v>3</v>
      </c>
      <c r="B15" s="145" t="s">
        <v>185</v>
      </c>
      <c r="C15" s="146"/>
      <c r="D15" s="146"/>
      <c r="E15" s="147"/>
    </row>
    <row r="16" spans="1:5" ht="26.25" customHeight="1">
      <c r="A16" s="151"/>
      <c r="B16" s="145" t="s">
        <v>186</v>
      </c>
      <c r="C16" s="148"/>
      <c r="D16" s="148"/>
      <c r="E16" s="149"/>
    </row>
    <row r="17" spans="1:5" ht="48" customHeight="1">
      <c r="A17" s="112"/>
      <c r="B17" s="28" t="s">
        <v>81</v>
      </c>
      <c r="C17" s="55" t="s">
        <v>173</v>
      </c>
      <c r="D17" s="17" t="s">
        <v>86</v>
      </c>
      <c r="E17" s="113" t="s">
        <v>227</v>
      </c>
    </row>
    <row r="18" spans="1:5" ht="36" customHeight="1">
      <c r="A18" s="130" t="s">
        <v>62</v>
      </c>
      <c r="B18" s="156" t="s">
        <v>91</v>
      </c>
      <c r="C18" s="156"/>
      <c r="D18" s="156"/>
      <c r="E18" s="156"/>
    </row>
    <row r="19" spans="1:5" ht="23.25" customHeight="1">
      <c r="A19" s="130"/>
      <c r="B19" s="136" t="s">
        <v>92</v>
      </c>
      <c r="C19" s="136"/>
      <c r="D19" s="136"/>
      <c r="E19" s="136"/>
    </row>
    <row r="20" spans="1:5" ht="46.5">
      <c r="A20" s="17" t="s">
        <v>188</v>
      </c>
      <c r="B20" s="28" t="s">
        <v>81</v>
      </c>
      <c r="C20" s="28" t="s">
        <v>93</v>
      </c>
      <c r="D20" s="17" t="s">
        <v>86</v>
      </c>
      <c r="E20" s="19" t="s">
        <v>94</v>
      </c>
    </row>
    <row r="21" spans="1:5" ht="60.75" customHeight="1">
      <c r="A21" s="53" t="s">
        <v>189</v>
      </c>
      <c r="B21" s="28"/>
      <c r="C21" s="28" t="s">
        <v>96</v>
      </c>
      <c r="D21" s="17" t="s">
        <v>86</v>
      </c>
      <c r="E21" s="19" t="s">
        <v>94</v>
      </c>
    </row>
    <row r="22" spans="1:5" ht="32.25" customHeight="1">
      <c r="A22" s="130" t="s">
        <v>64</v>
      </c>
      <c r="B22" s="129" t="s">
        <v>98</v>
      </c>
      <c r="C22" s="129"/>
      <c r="D22" s="129"/>
      <c r="E22" s="129"/>
    </row>
    <row r="23" spans="1:5" ht="21" customHeight="1">
      <c r="A23" s="130"/>
      <c r="B23" s="136" t="s">
        <v>97</v>
      </c>
      <c r="C23" s="136"/>
      <c r="D23" s="136"/>
      <c r="E23" s="136"/>
    </row>
    <row r="24" spans="1:5" ht="48.75" customHeight="1">
      <c r="A24" s="54" t="s">
        <v>190</v>
      </c>
      <c r="B24" s="28" t="s">
        <v>81</v>
      </c>
      <c r="C24" s="28" t="s">
        <v>95</v>
      </c>
      <c r="D24" s="3" t="s">
        <v>70</v>
      </c>
      <c r="E24" s="18" t="s">
        <v>99</v>
      </c>
    </row>
    <row r="25" spans="1:5" ht="30.75" customHeight="1">
      <c r="A25" s="134" t="s">
        <v>65</v>
      </c>
      <c r="B25" s="140" t="s">
        <v>101</v>
      </c>
      <c r="C25" s="141"/>
      <c r="D25" s="141"/>
      <c r="E25" s="142"/>
    </row>
    <row r="26" spans="1:5" ht="17.25" customHeight="1">
      <c r="A26" s="135"/>
      <c r="B26" s="137" t="s">
        <v>100</v>
      </c>
      <c r="C26" s="138"/>
      <c r="D26" s="138"/>
      <c r="E26" s="139"/>
    </row>
    <row r="27" spans="1:5" ht="50.25" customHeight="1" outlineLevel="1">
      <c r="A27" s="54" t="s">
        <v>191</v>
      </c>
      <c r="B27" s="9" t="s">
        <v>102</v>
      </c>
      <c r="C27" s="9" t="s">
        <v>103</v>
      </c>
      <c r="D27" s="3" t="s">
        <v>70</v>
      </c>
      <c r="E27" s="32" t="s">
        <v>104</v>
      </c>
    </row>
    <row r="28" spans="1:5" ht="33" customHeight="1">
      <c r="A28" s="12">
        <v>2</v>
      </c>
      <c r="B28" s="143" t="s">
        <v>106</v>
      </c>
      <c r="C28" s="143"/>
      <c r="D28" s="143"/>
      <c r="E28" s="143"/>
    </row>
    <row r="29" spans="1:5" ht="36" customHeight="1">
      <c r="A29" s="130" t="s">
        <v>63</v>
      </c>
      <c r="B29" s="129" t="s">
        <v>105</v>
      </c>
      <c r="C29" s="129"/>
      <c r="D29" s="129"/>
      <c r="E29" s="129"/>
    </row>
    <row r="30" spans="1:5" ht="24.75" customHeight="1">
      <c r="A30" s="130"/>
      <c r="B30" s="136" t="s">
        <v>107</v>
      </c>
      <c r="C30" s="136"/>
      <c r="D30" s="136"/>
      <c r="E30" s="136"/>
    </row>
    <row r="31" spans="1:5" ht="42.75" customHeight="1">
      <c r="A31" s="54" t="s">
        <v>79</v>
      </c>
      <c r="B31" s="9" t="s">
        <v>81</v>
      </c>
      <c r="C31" s="9" t="s">
        <v>155</v>
      </c>
      <c r="D31" s="3" t="s">
        <v>70</v>
      </c>
      <c r="E31" s="18" t="s">
        <v>156</v>
      </c>
    </row>
    <row r="32" spans="1:5" ht="33" customHeight="1">
      <c r="A32" s="12">
        <v>3</v>
      </c>
      <c r="B32" s="153" t="s">
        <v>108</v>
      </c>
      <c r="C32" s="146"/>
      <c r="D32" s="146"/>
      <c r="E32" s="147"/>
    </row>
    <row r="33" spans="1:5" ht="36" customHeight="1">
      <c r="A33" s="130" t="s">
        <v>77</v>
      </c>
      <c r="B33" s="129" t="s">
        <v>109</v>
      </c>
      <c r="C33" s="129"/>
      <c r="D33" s="129"/>
      <c r="E33" s="129"/>
    </row>
    <row r="34" spans="1:5" ht="24.75" customHeight="1">
      <c r="A34" s="130"/>
      <c r="B34" s="136" t="s">
        <v>110</v>
      </c>
      <c r="C34" s="136"/>
      <c r="D34" s="136"/>
      <c r="E34" s="136"/>
    </row>
    <row r="35" spans="1:5" ht="68.25" customHeight="1">
      <c r="A35" s="3" t="s">
        <v>187</v>
      </c>
      <c r="B35" s="9" t="s">
        <v>81</v>
      </c>
      <c r="C35" s="9" t="s">
        <v>111</v>
      </c>
      <c r="D35" s="3" t="s">
        <v>70</v>
      </c>
      <c r="E35" s="18" t="s">
        <v>112</v>
      </c>
    </row>
    <row r="36" spans="1:5" ht="36" customHeight="1">
      <c r="A36" s="130" t="s">
        <v>164</v>
      </c>
      <c r="B36" s="129" t="s">
        <v>116</v>
      </c>
      <c r="C36" s="129"/>
      <c r="D36" s="129"/>
      <c r="E36" s="129"/>
    </row>
    <row r="37" spans="1:5" ht="33.75" customHeight="1">
      <c r="A37" s="130"/>
      <c r="B37" s="136" t="s">
        <v>113</v>
      </c>
      <c r="C37" s="136"/>
      <c r="D37" s="136"/>
      <c r="E37" s="136"/>
    </row>
    <row r="38" spans="1:5" ht="50.25" customHeight="1">
      <c r="A38" s="3" t="s">
        <v>192</v>
      </c>
      <c r="B38" s="9" t="s">
        <v>81</v>
      </c>
      <c r="C38" s="9" t="s">
        <v>115</v>
      </c>
      <c r="D38" s="3" t="s">
        <v>70</v>
      </c>
      <c r="E38" s="18" t="s">
        <v>114</v>
      </c>
    </row>
    <row r="39" spans="1:5" ht="51.75" customHeight="1">
      <c r="A39" s="130" t="s">
        <v>165</v>
      </c>
      <c r="B39" s="129" t="s">
        <v>117</v>
      </c>
      <c r="C39" s="129"/>
      <c r="D39" s="129"/>
      <c r="E39" s="129"/>
    </row>
    <row r="40" spans="1:5" ht="45" customHeight="1">
      <c r="A40" s="130"/>
      <c r="B40" s="136" t="s">
        <v>210</v>
      </c>
      <c r="C40" s="136"/>
      <c r="D40" s="136"/>
      <c r="E40" s="136"/>
    </row>
    <row r="41" spans="1:5" ht="81" customHeight="1">
      <c r="A41" s="54" t="s">
        <v>193</v>
      </c>
      <c r="B41" s="9" t="s">
        <v>81</v>
      </c>
      <c r="C41" s="9" t="s">
        <v>118</v>
      </c>
      <c r="D41" s="3" t="s">
        <v>70</v>
      </c>
      <c r="E41" s="18" t="s">
        <v>119</v>
      </c>
    </row>
    <row r="42" spans="1:5" ht="18" customHeight="1">
      <c r="A42" s="130" t="s">
        <v>166</v>
      </c>
      <c r="B42" s="129" t="s">
        <v>121</v>
      </c>
      <c r="C42" s="129"/>
      <c r="D42" s="129"/>
      <c r="E42" s="129"/>
    </row>
    <row r="43" spans="1:5" ht="17.25" customHeight="1">
      <c r="A43" s="130"/>
      <c r="B43" s="136" t="s">
        <v>120</v>
      </c>
      <c r="C43" s="136"/>
      <c r="D43" s="136"/>
      <c r="E43" s="136"/>
    </row>
    <row r="44" spans="1:5" ht="50.25" customHeight="1">
      <c r="A44" s="3" t="s">
        <v>194</v>
      </c>
      <c r="B44" s="9" t="s">
        <v>122</v>
      </c>
      <c r="C44" s="9" t="s">
        <v>123</v>
      </c>
      <c r="D44" s="3" t="s">
        <v>70</v>
      </c>
      <c r="E44" s="18" t="s">
        <v>119</v>
      </c>
    </row>
  </sheetData>
  <sheetProtection/>
  <mergeCells count="38">
    <mergeCell ref="D1:E1"/>
    <mergeCell ref="B32:E32"/>
    <mergeCell ref="A33:A34"/>
    <mergeCell ref="B33:E33"/>
    <mergeCell ref="B34:E34"/>
    <mergeCell ref="D2:E2"/>
    <mergeCell ref="D3:E3"/>
    <mergeCell ref="B22:E22"/>
    <mergeCell ref="B14:E14"/>
    <mergeCell ref="B18:E18"/>
    <mergeCell ref="A42:A43"/>
    <mergeCell ref="B42:E42"/>
    <mergeCell ref="B43:E43"/>
    <mergeCell ref="A36:A37"/>
    <mergeCell ref="B36:E36"/>
    <mergeCell ref="B37:E37"/>
    <mergeCell ref="A39:A40"/>
    <mergeCell ref="B39:E39"/>
    <mergeCell ref="B40:E40"/>
    <mergeCell ref="A6:E6"/>
    <mergeCell ref="A7:E7"/>
    <mergeCell ref="A8:E8"/>
    <mergeCell ref="A9:E9"/>
    <mergeCell ref="A10:E10"/>
    <mergeCell ref="A22:A23"/>
    <mergeCell ref="B15:E15"/>
    <mergeCell ref="B16:E16"/>
    <mergeCell ref="A15:A16"/>
    <mergeCell ref="A25:A26"/>
    <mergeCell ref="A29:A30"/>
    <mergeCell ref="B19:E19"/>
    <mergeCell ref="B23:E23"/>
    <mergeCell ref="B26:E26"/>
    <mergeCell ref="B30:E30"/>
    <mergeCell ref="B25:E25"/>
    <mergeCell ref="B28:E28"/>
    <mergeCell ref="B29:E29"/>
    <mergeCell ref="A18:A19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53"/>
  <sheetViews>
    <sheetView view="pageBreakPreview" zoomScaleNormal="85" zoomScaleSheetLayoutView="100" zoomScalePageLayoutView="0" workbookViewId="0" topLeftCell="C1">
      <selection activeCell="J1" sqref="J1:L1"/>
    </sheetView>
  </sheetViews>
  <sheetFormatPr defaultColWidth="9.00390625" defaultRowHeight="15.75"/>
  <cols>
    <col min="1" max="1" width="4.875" style="15" customWidth="1"/>
    <col min="2" max="2" width="18.625" style="15" customWidth="1"/>
    <col min="3" max="3" width="27.25390625" style="15" customWidth="1"/>
    <col min="4" max="4" width="31.25390625" style="13" customWidth="1"/>
    <col min="5" max="5" width="9.375" style="34" customWidth="1"/>
    <col min="6" max="6" width="8.25390625" style="34" customWidth="1"/>
    <col min="7" max="7" width="10.875" style="34" bestFit="1" customWidth="1"/>
    <col min="8" max="8" width="9.125" style="34" bestFit="1" customWidth="1"/>
    <col min="9" max="9" width="12.875" style="114" customWidth="1"/>
    <col min="10" max="10" width="13.00390625" style="114" customWidth="1"/>
    <col min="11" max="11" width="13.125" style="36" customWidth="1"/>
    <col min="12" max="12" width="14.25390625" style="71" customWidth="1"/>
    <col min="13" max="13" width="13.00390625" style="13" bestFit="1" customWidth="1"/>
    <col min="14" max="16384" width="9.00390625" style="13" customWidth="1"/>
  </cols>
  <sheetData>
    <row r="1" spans="10:12" ht="93.75" customHeight="1">
      <c r="J1" s="200" t="s">
        <v>231</v>
      </c>
      <c r="K1" s="201"/>
      <c r="L1" s="201"/>
    </row>
    <row r="2" spans="10:12" ht="93" customHeight="1">
      <c r="J2" s="132" t="s">
        <v>226</v>
      </c>
      <c r="K2" s="132"/>
      <c r="L2" s="132"/>
    </row>
    <row r="3" ht="15">
      <c r="A3" s="34"/>
    </row>
    <row r="4" spans="1:12" ht="18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">
      <c r="A5" s="202" t="s">
        <v>75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">
      <c r="A6" s="202" t="s">
        <v>76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ht="18">
      <c r="A7" s="202" t="s">
        <v>34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ht="12.75" customHeight="1">
      <c r="L8" s="71" t="s">
        <v>18</v>
      </c>
    </row>
    <row r="9" spans="1:12" ht="15.75" customHeight="1">
      <c r="A9" s="150" t="s">
        <v>17</v>
      </c>
      <c r="B9" s="150" t="s">
        <v>32</v>
      </c>
      <c r="C9" s="150" t="s">
        <v>33</v>
      </c>
      <c r="D9" s="150" t="s">
        <v>21</v>
      </c>
      <c r="E9" s="190" t="s">
        <v>22</v>
      </c>
      <c r="F9" s="191"/>
      <c r="G9" s="191"/>
      <c r="H9" s="192"/>
      <c r="I9" s="115" t="s">
        <v>51</v>
      </c>
      <c r="J9" s="115" t="s">
        <v>52</v>
      </c>
      <c r="K9" s="97" t="s">
        <v>53</v>
      </c>
      <c r="L9" s="188" t="s">
        <v>23</v>
      </c>
    </row>
    <row r="10" spans="1:12" ht="81.75" customHeight="1">
      <c r="A10" s="151"/>
      <c r="B10" s="151"/>
      <c r="C10" s="151"/>
      <c r="D10" s="151"/>
      <c r="E10" s="56" t="s">
        <v>24</v>
      </c>
      <c r="F10" s="56" t="s">
        <v>25</v>
      </c>
      <c r="G10" s="56" t="s">
        <v>26</v>
      </c>
      <c r="H10" s="56" t="s">
        <v>27</v>
      </c>
      <c r="I10" s="115" t="s">
        <v>28</v>
      </c>
      <c r="J10" s="115" t="s">
        <v>28</v>
      </c>
      <c r="K10" s="97" t="s">
        <v>28</v>
      </c>
      <c r="L10" s="189"/>
    </row>
    <row r="11" spans="1:12" ht="1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116">
        <v>9</v>
      </c>
      <c r="J11" s="116">
        <v>10</v>
      </c>
      <c r="K11" s="35">
        <v>11</v>
      </c>
      <c r="L11" s="77">
        <v>12</v>
      </c>
    </row>
    <row r="12" spans="1:13" s="126" customFormat="1" ht="44.25" customHeight="1">
      <c r="A12" s="171">
        <v>1</v>
      </c>
      <c r="B12" s="171" t="s">
        <v>37</v>
      </c>
      <c r="C12" s="171" t="s">
        <v>124</v>
      </c>
      <c r="D12" s="124" t="s">
        <v>74</v>
      </c>
      <c r="E12" s="124" t="s">
        <v>29</v>
      </c>
      <c r="F12" s="124" t="s">
        <v>29</v>
      </c>
      <c r="G12" s="124" t="s">
        <v>29</v>
      </c>
      <c r="H12" s="124" t="s">
        <v>29</v>
      </c>
      <c r="I12" s="117">
        <f>I16+I20+I25+I30+I33+I42+I45+I48+I51</f>
        <v>22707.133</v>
      </c>
      <c r="J12" s="117">
        <f>J16+J20+J25+J30+J33+J42+J45+J48+J51</f>
        <v>13920.25</v>
      </c>
      <c r="K12" s="117">
        <f>K16+K20+K25+K30+K33+K42+K45+K48+K51</f>
        <v>13920.25</v>
      </c>
      <c r="L12" s="117">
        <f>I12+J12+K12</f>
        <v>50547.633</v>
      </c>
      <c r="M12" s="125"/>
    </row>
    <row r="13" spans="1:12" s="126" customFormat="1" ht="15">
      <c r="A13" s="172"/>
      <c r="B13" s="172"/>
      <c r="C13" s="172"/>
      <c r="D13" s="124" t="s">
        <v>30</v>
      </c>
      <c r="E13" s="124"/>
      <c r="F13" s="124" t="s">
        <v>29</v>
      </c>
      <c r="G13" s="124" t="s">
        <v>29</v>
      </c>
      <c r="H13" s="124" t="s">
        <v>29</v>
      </c>
      <c r="I13" s="117"/>
      <c r="J13" s="117"/>
      <c r="K13" s="117"/>
      <c r="L13" s="117"/>
    </row>
    <row r="14" spans="1:12" s="126" customFormat="1" ht="30.75">
      <c r="A14" s="172"/>
      <c r="B14" s="172"/>
      <c r="C14" s="172"/>
      <c r="D14" s="124" t="s">
        <v>60</v>
      </c>
      <c r="E14" s="124">
        <v>241</v>
      </c>
      <c r="F14" s="124" t="s">
        <v>29</v>
      </c>
      <c r="G14" s="124" t="s">
        <v>29</v>
      </c>
      <c r="H14" s="124" t="s">
        <v>29</v>
      </c>
      <c r="I14" s="117">
        <f>I12-I15</f>
        <v>22557.133</v>
      </c>
      <c r="J14" s="117">
        <f>J12-J15</f>
        <v>13770.25</v>
      </c>
      <c r="K14" s="117">
        <f>K12-K15</f>
        <v>13770.25</v>
      </c>
      <c r="L14" s="117">
        <f>I14+J14+K14</f>
        <v>50097.633</v>
      </c>
    </row>
    <row r="15" spans="1:12" s="126" customFormat="1" ht="29.25" customHeight="1">
      <c r="A15" s="173"/>
      <c r="B15" s="173"/>
      <c r="C15" s="173"/>
      <c r="D15" s="124" t="s">
        <v>158</v>
      </c>
      <c r="E15" s="124">
        <v>243</v>
      </c>
      <c r="F15" s="124" t="s">
        <v>29</v>
      </c>
      <c r="G15" s="124" t="s">
        <v>29</v>
      </c>
      <c r="H15" s="124" t="s">
        <v>29</v>
      </c>
      <c r="I15" s="118">
        <v>150</v>
      </c>
      <c r="J15" s="118">
        <v>150</v>
      </c>
      <c r="K15" s="118">
        <v>150</v>
      </c>
      <c r="L15" s="118">
        <f>I15+J15+K15</f>
        <v>450</v>
      </c>
    </row>
    <row r="16" spans="1:12" s="126" customFormat="1" ht="22.5" customHeight="1">
      <c r="A16" s="183" t="s">
        <v>3</v>
      </c>
      <c r="B16" s="171" t="s">
        <v>199</v>
      </c>
      <c r="C16" s="171" t="s">
        <v>168</v>
      </c>
      <c r="D16" s="124" t="s">
        <v>31</v>
      </c>
      <c r="E16" s="124"/>
      <c r="F16" s="124" t="s">
        <v>29</v>
      </c>
      <c r="G16" s="124" t="s">
        <v>29</v>
      </c>
      <c r="H16" s="124" t="s">
        <v>29</v>
      </c>
      <c r="I16" s="119">
        <v>2870.91</v>
      </c>
      <c r="J16" s="119">
        <v>0</v>
      </c>
      <c r="K16" s="119">
        <v>0</v>
      </c>
      <c r="L16" s="119">
        <f>K16+J16+I16</f>
        <v>2870.91</v>
      </c>
    </row>
    <row r="17" spans="1:12" s="126" customFormat="1" ht="15">
      <c r="A17" s="184"/>
      <c r="B17" s="172"/>
      <c r="C17" s="172"/>
      <c r="D17" s="124" t="s">
        <v>30</v>
      </c>
      <c r="E17" s="124"/>
      <c r="F17" s="124" t="s">
        <v>29</v>
      </c>
      <c r="G17" s="124" t="s">
        <v>29</v>
      </c>
      <c r="H17" s="124" t="s">
        <v>29</v>
      </c>
      <c r="I17" s="119"/>
      <c r="J17" s="117"/>
      <c r="K17" s="117"/>
      <c r="L17" s="119">
        <f>SUM(I17:K17)</f>
        <v>0</v>
      </c>
    </row>
    <row r="18" spans="1:12" s="126" customFormat="1" ht="21" customHeight="1">
      <c r="A18" s="184"/>
      <c r="B18" s="172"/>
      <c r="C18" s="172"/>
      <c r="D18" s="177" t="s">
        <v>60</v>
      </c>
      <c r="E18" s="177">
        <v>241</v>
      </c>
      <c r="F18" s="186" t="s">
        <v>87</v>
      </c>
      <c r="G18" s="177">
        <v>1010081730</v>
      </c>
      <c r="H18" s="193">
        <v>244</v>
      </c>
      <c r="I18" s="159">
        <f>I16</f>
        <v>2870.91</v>
      </c>
      <c r="J18" s="159">
        <v>0</v>
      </c>
      <c r="K18" s="159">
        <v>0</v>
      </c>
      <c r="L18" s="159">
        <f>L16</f>
        <v>2870.91</v>
      </c>
    </row>
    <row r="19" spans="1:12" s="126" customFormat="1" ht="16.5" customHeight="1">
      <c r="A19" s="185"/>
      <c r="B19" s="173"/>
      <c r="C19" s="173"/>
      <c r="D19" s="178"/>
      <c r="E19" s="178"/>
      <c r="F19" s="187"/>
      <c r="G19" s="178"/>
      <c r="H19" s="194"/>
      <c r="I19" s="160"/>
      <c r="J19" s="160"/>
      <c r="K19" s="160"/>
      <c r="L19" s="160"/>
    </row>
    <row r="20" spans="1:12" ht="19.5" customHeight="1">
      <c r="A20" s="174" t="s">
        <v>62</v>
      </c>
      <c r="B20" s="174" t="s">
        <v>67</v>
      </c>
      <c r="C20" s="174" t="s">
        <v>125</v>
      </c>
      <c r="D20" s="98" t="s">
        <v>31</v>
      </c>
      <c r="E20" s="98"/>
      <c r="F20" s="98" t="s">
        <v>29</v>
      </c>
      <c r="G20" s="98" t="s">
        <v>29</v>
      </c>
      <c r="H20" s="98" t="s">
        <v>29</v>
      </c>
      <c r="I20" s="117">
        <v>10</v>
      </c>
      <c r="J20" s="119">
        <f>J22+J24</f>
        <v>0</v>
      </c>
      <c r="K20" s="93">
        <v>0</v>
      </c>
      <c r="L20" s="92">
        <v>10</v>
      </c>
    </row>
    <row r="21" spans="1:12" ht="15">
      <c r="A21" s="175"/>
      <c r="B21" s="175"/>
      <c r="C21" s="175"/>
      <c r="D21" s="98" t="s">
        <v>30</v>
      </c>
      <c r="E21" s="98"/>
      <c r="F21" s="98" t="s">
        <v>29</v>
      </c>
      <c r="G21" s="98" t="s">
        <v>29</v>
      </c>
      <c r="H21" s="98" t="s">
        <v>29</v>
      </c>
      <c r="I21" s="117"/>
      <c r="J21" s="117"/>
      <c r="K21" s="92"/>
      <c r="L21" s="92">
        <f>SUM(I21:K21)</f>
        <v>0</v>
      </c>
    </row>
    <row r="22" spans="1:12" ht="15.75" customHeight="1">
      <c r="A22" s="175"/>
      <c r="B22" s="175"/>
      <c r="C22" s="175"/>
      <c r="D22" s="169" t="s">
        <v>60</v>
      </c>
      <c r="E22" s="165">
        <v>241</v>
      </c>
      <c r="F22" s="167" t="s">
        <v>126</v>
      </c>
      <c r="G22" s="169">
        <v>1020081750</v>
      </c>
      <c r="H22" s="165">
        <v>244</v>
      </c>
      <c r="I22" s="159">
        <v>0</v>
      </c>
      <c r="J22" s="159">
        <v>0</v>
      </c>
      <c r="K22" s="198">
        <f>K20+K24</f>
        <v>0</v>
      </c>
      <c r="L22" s="198">
        <v>0</v>
      </c>
    </row>
    <row r="23" spans="1:12" ht="6.75" customHeight="1">
      <c r="A23" s="175"/>
      <c r="B23" s="175"/>
      <c r="C23" s="175"/>
      <c r="D23" s="197"/>
      <c r="E23" s="166"/>
      <c r="F23" s="168"/>
      <c r="G23" s="170"/>
      <c r="H23" s="166"/>
      <c r="I23" s="160"/>
      <c r="J23" s="160"/>
      <c r="K23" s="199"/>
      <c r="L23" s="199"/>
    </row>
    <row r="24" spans="1:12" s="96" customFormat="1" ht="21" customHeight="1">
      <c r="A24" s="176"/>
      <c r="B24" s="176"/>
      <c r="C24" s="176"/>
      <c r="D24" s="170"/>
      <c r="E24" s="99">
        <v>241</v>
      </c>
      <c r="F24" s="100" t="s">
        <v>126</v>
      </c>
      <c r="G24" s="98">
        <v>1020081770</v>
      </c>
      <c r="H24" s="99">
        <v>360</v>
      </c>
      <c r="I24" s="117">
        <v>10</v>
      </c>
      <c r="J24" s="119">
        <v>0</v>
      </c>
      <c r="K24" s="93">
        <v>0</v>
      </c>
      <c r="L24" s="92">
        <v>10</v>
      </c>
    </row>
    <row r="25" spans="1:12" ht="24.75" customHeight="1">
      <c r="A25" s="174" t="s">
        <v>64</v>
      </c>
      <c r="B25" s="174" t="s">
        <v>68</v>
      </c>
      <c r="C25" s="174" t="s">
        <v>127</v>
      </c>
      <c r="D25" s="103" t="s">
        <v>31</v>
      </c>
      <c r="E25" s="103"/>
      <c r="F25" s="103" t="s">
        <v>29</v>
      </c>
      <c r="G25" s="103" t="s">
        <v>29</v>
      </c>
      <c r="H25" s="103" t="s">
        <v>29</v>
      </c>
      <c r="I25" s="120">
        <v>1450</v>
      </c>
      <c r="J25" s="120">
        <v>700</v>
      </c>
      <c r="K25" s="95">
        <v>700</v>
      </c>
      <c r="L25" s="95">
        <f>SUM(I25:K25)</f>
        <v>2850</v>
      </c>
    </row>
    <row r="26" spans="1:12" ht="15">
      <c r="A26" s="175"/>
      <c r="B26" s="175"/>
      <c r="C26" s="175"/>
      <c r="D26" s="98" t="s">
        <v>30</v>
      </c>
      <c r="E26" s="98"/>
      <c r="F26" s="98" t="s">
        <v>29</v>
      </c>
      <c r="G26" s="98" t="s">
        <v>29</v>
      </c>
      <c r="H26" s="98" t="s">
        <v>29</v>
      </c>
      <c r="I26" s="117"/>
      <c r="J26" s="117"/>
      <c r="K26" s="92"/>
      <c r="L26" s="92"/>
    </row>
    <row r="27" spans="1:12" ht="15.75" customHeight="1">
      <c r="A27" s="175"/>
      <c r="B27" s="175"/>
      <c r="C27" s="175"/>
      <c r="D27" s="169" t="s">
        <v>88</v>
      </c>
      <c r="E27" s="161">
        <v>241</v>
      </c>
      <c r="F27" s="163" t="s">
        <v>87</v>
      </c>
      <c r="G27" s="150">
        <v>1030081780</v>
      </c>
      <c r="H27" s="105">
        <v>412</v>
      </c>
      <c r="I27" s="117">
        <v>1300</v>
      </c>
      <c r="J27" s="121">
        <v>0</v>
      </c>
      <c r="K27" s="106">
        <v>0</v>
      </c>
      <c r="L27" s="92">
        <f>I27+J27+K27</f>
        <v>1300</v>
      </c>
    </row>
    <row r="28" spans="1:12" ht="21" customHeight="1">
      <c r="A28" s="175"/>
      <c r="B28" s="175"/>
      <c r="C28" s="175"/>
      <c r="D28" s="170"/>
      <c r="E28" s="162"/>
      <c r="F28" s="164"/>
      <c r="G28" s="151"/>
      <c r="H28" s="107">
        <v>244</v>
      </c>
      <c r="I28" s="122">
        <v>0</v>
      </c>
      <c r="J28" s="120">
        <v>550</v>
      </c>
      <c r="K28" s="95">
        <v>550</v>
      </c>
      <c r="L28" s="95">
        <f>J28+K28</f>
        <v>1100</v>
      </c>
    </row>
    <row r="29" spans="1:12" ht="27" customHeight="1">
      <c r="A29" s="176"/>
      <c r="B29" s="176"/>
      <c r="C29" s="176"/>
      <c r="D29" s="98" t="s">
        <v>158</v>
      </c>
      <c r="E29" s="99">
        <v>243</v>
      </c>
      <c r="F29" s="100" t="s">
        <v>159</v>
      </c>
      <c r="G29" s="98">
        <v>1030081790</v>
      </c>
      <c r="H29" s="99">
        <v>244</v>
      </c>
      <c r="I29" s="123">
        <v>150</v>
      </c>
      <c r="J29" s="119">
        <v>150</v>
      </c>
      <c r="K29" s="93">
        <v>150</v>
      </c>
      <c r="L29" s="93">
        <f>I29+J29+K29</f>
        <v>450</v>
      </c>
    </row>
    <row r="30" spans="1:12" ht="21" customHeight="1">
      <c r="A30" s="174" t="s">
        <v>65</v>
      </c>
      <c r="B30" s="174" t="s">
        <v>69</v>
      </c>
      <c r="C30" s="174" t="s">
        <v>128</v>
      </c>
      <c r="D30" s="98" t="s">
        <v>31</v>
      </c>
      <c r="E30" s="98"/>
      <c r="F30" s="98"/>
      <c r="G30" s="98"/>
      <c r="H30" s="98"/>
      <c r="I30" s="117">
        <f>I32</f>
        <v>310</v>
      </c>
      <c r="J30" s="117">
        <f>J32</f>
        <v>310</v>
      </c>
      <c r="K30" s="92">
        <f>K32</f>
        <v>310</v>
      </c>
      <c r="L30" s="92">
        <f>L32</f>
        <v>930</v>
      </c>
    </row>
    <row r="31" spans="1:12" ht="15">
      <c r="A31" s="175"/>
      <c r="B31" s="175"/>
      <c r="C31" s="175"/>
      <c r="D31" s="98" t="s">
        <v>30</v>
      </c>
      <c r="E31" s="98"/>
      <c r="F31" s="98"/>
      <c r="G31" s="98"/>
      <c r="H31" s="98"/>
      <c r="I31" s="117"/>
      <c r="J31" s="117"/>
      <c r="K31" s="92"/>
      <c r="L31" s="92">
        <f>SUM(I31:K31)</f>
        <v>0</v>
      </c>
    </row>
    <row r="32" spans="1:12" ht="30" customHeight="1">
      <c r="A32" s="176"/>
      <c r="B32" s="176"/>
      <c r="C32" s="176"/>
      <c r="D32" s="98" t="s">
        <v>60</v>
      </c>
      <c r="E32" s="99">
        <v>241</v>
      </c>
      <c r="F32" s="100" t="s">
        <v>87</v>
      </c>
      <c r="G32" s="108" t="s">
        <v>209</v>
      </c>
      <c r="H32" s="99">
        <v>322</v>
      </c>
      <c r="I32" s="117">
        <v>310</v>
      </c>
      <c r="J32" s="117">
        <v>310</v>
      </c>
      <c r="K32" s="92">
        <v>310</v>
      </c>
      <c r="L32" s="92">
        <f>I32+J32+K32</f>
        <v>930</v>
      </c>
    </row>
    <row r="33" spans="1:12" ht="24" customHeight="1">
      <c r="A33" s="174" t="s">
        <v>154</v>
      </c>
      <c r="B33" s="174" t="s">
        <v>151</v>
      </c>
      <c r="C33" s="174" t="s">
        <v>129</v>
      </c>
      <c r="D33" s="98" t="s">
        <v>31</v>
      </c>
      <c r="E33" s="98"/>
      <c r="F33" s="98"/>
      <c r="G33" s="98"/>
      <c r="H33" s="98"/>
      <c r="I33" s="117">
        <f>I35+I37+I38+I39+I40+I41</f>
        <v>6653</v>
      </c>
      <c r="J33" s="117">
        <f>J35+J37+J38+J39</f>
        <v>1000</v>
      </c>
      <c r="K33" s="92">
        <f>K35+K37+K38+K39</f>
        <v>1000</v>
      </c>
      <c r="L33" s="92">
        <f>I33+J33+K33</f>
        <v>8653</v>
      </c>
    </row>
    <row r="34" spans="1:12" ht="15">
      <c r="A34" s="175"/>
      <c r="B34" s="175"/>
      <c r="C34" s="175"/>
      <c r="D34" s="98" t="s">
        <v>30</v>
      </c>
      <c r="E34" s="98"/>
      <c r="F34" s="98"/>
      <c r="G34" s="98"/>
      <c r="H34" s="98"/>
      <c r="I34" s="117"/>
      <c r="J34" s="117"/>
      <c r="K34" s="92"/>
      <c r="L34" s="92">
        <f>SUM(I34:K34)</f>
        <v>0</v>
      </c>
    </row>
    <row r="35" spans="1:12" ht="15.75" customHeight="1">
      <c r="A35" s="175"/>
      <c r="B35" s="175"/>
      <c r="C35" s="175"/>
      <c r="D35" s="150" t="s">
        <v>60</v>
      </c>
      <c r="E35" s="165">
        <v>241</v>
      </c>
      <c r="F35" s="167" t="s">
        <v>89</v>
      </c>
      <c r="G35" s="169">
        <v>1050083540</v>
      </c>
      <c r="H35" s="165">
        <v>244</v>
      </c>
      <c r="I35" s="157">
        <v>377</v>
      </c>
      <c r="J35" s="157">
        <v>700</v>
      </c>
      <c r="K35" s="195">
        <v>300</v>
      </c>
      <c r="L35" s="195">
        <f>I35+J35+K35</f>
        <v>1377</v>
      </c>
    </row>
    <row r="36" spans="1:12" ht="9.75" customHeight="1">
      <c r="A36" s="175"/>
      <c r="B36" s="175"/>
      <c r="C36" s="175"/>
      <c r="D36" s="179"/>
      <c r="E36" s="166"/>
      <c r="F36" s="168"/>
      <c r="G36" s="170"/>
      <c r="H36" s="166"/>
      <c r="I36" s="158"/>
      <c r="J36" s="158"/>
      <c r="K36" s="196"/>
      <c r="L36" s="196"/>
    </row>
    <row r="37" spans="1:12" ht="15">
      <c r="A37" s="175"/>
      <c r="B37" s="175"/>
      <c r="C37" s="175"/>
      <c r="D37" s="179"/>
      <c r="E37" s="99">
        <v>241</v>
      </c>
      <c r="F37" s="100" t="s">
        <v>89</v>
      </c>
      <c r="G37" s="98">
        <v>1050081830</v>
      </c>
      <c r="H37" s="99">
        <v>245</v>
      </c>
      <c r="I37" s="118">
        <v>1048</v>
      </c>
      <c r="J37" s="118">
        <v>300</v>
      </c>
      <c r="K37" s="94">
        <v>300</v>
      </c>
      <c r="L37" s="94">
        <f>I37+J37+K37</f>
        <v>1648</v>
      </c>
    </row>
    <row r="38" spans="1:12" ht="24.75" customHeight="1">
      <c r="A38" s="175"/>
      <c r="B38" s="175"/>
      <c r="C38" s="175"/>
      <c r="D38" s="179"/>
      <c r="E38" s="99">
        <v>241</v>
      </c>
      <c r="F38" s="100" t="s">
        <v>89</v>
      </c>
      <c r="G38" s="98">
        <v>1050081840</v>
      </c>
      <c r="H38" s="99">
        <v>244</v>
      </c>
      <c r="I38" s="118">
        <v>0</v>
      </c>
      <c r="J38" s="118">
        <v>0</v>
      </c>
      <c r="K38" s="94">
        <v>400</v>
      </c>
      <c r="L38" s="94">
        <v>400</v>
      </c>
    </row>
    <row r="39" spans="1:12" ht="15">
      <c r="A39" s="175"/>
      <c r="B39" s="175"/>
      <c r="C39" s="175"/>
      <c r="D39" s="179"/>
      <c r="E39" s="99">
        <v>241</v>
      </c>
      <c r="F39" s="100" t="s">
        <v>89</v>
      </c>
      <c r="G39" s="98">
        <v>1050083270</v>
      </c>
      <c r="H39" s="99">
        <v>244</v>
      </c>
      <c r="I39" s="118">
        <v>323</v>
      </c>
      <c r="J39" s="118">
        <v>0</v>
      </c>
      <c r="K39" s="94">
        <v>0</v>
      </c>
      <c r="L39" s="94">
        <f>I39+J39+K39</f>
        <v>323</v>
      </c>
    </row>
    <row r="40" spans="1:12" ht="15">
      <c r="A40" s="175"/>
      <c r="B40" s="175"/>
      <c r="C40" s="175"/>
      <c r="D40" s="179"/>
      <c r="E40" s="99">
        <v>241</v>
      </c>
      <c r="F40" s="100" t="s">
        <v>89</v>
      </c>
      <c r="G40" s="98">
        <v>1050074660</v>
      </c>
      <c r="H40" s="99">
        <v>244</v>
      </c>
      <c r="I40" s="118">
        <v>2000</v>
      </c>
      <c r="J40" s="118">
        <v>0</v>
      </c>
      <c r="K40" s="94">
        <v>0</v>
      </c>
      <c r="L40" s="94">
        <v>2000</v>
      </c>
    </row>
    <row r="41" spans="1:12" ht="15">
      <c r="A41" s="176"/>
      <c r="B41" s="176"/>
      <c r="C41" s="176"/>
      <c r="D41" s="151"/>
      <c r="E41" s="99">
        <v>241</v>
      </c>
      <c r="F41" s="100" t="s">
        <v>89</v>
      </c>
      <c r="G41" s="98">
        <v>1050075910</v>
      </c>
      <c r="H41" s="99">
        <v>244</v>
      </c>
      <c r="I41" s="118">
        <v>2905</v>
      </c>
      <c r="J41" s="118">
        <v>0</v>
      </c>
      <c r="K41" s="94">
        <v>0</v>
      </c>
      <c r="L41" s="94">
        <v>2905</v>
      </c>
    </row>
    <row r="42" spans="1:12" ht="25.5" customHeight="1">
      <c r="A42" s="174" t="s">
        <v>161</v>
      </c>
      <c r="B42" s="150" t="s">
        <v>130</v>
      </c>
      <c r="C42" s="150" t="s">
        <v>131</v>
      </c>
      <c r="D42" s="98" t="s">
        <v>31</v>
      </c>
      <c r="E42" s="99"/>
      <c r="F42" s="100"/>
      <c r="G42" s="98"/>
      <c r="H42" s="99"/>
      <c r="I42" s="117">
        <v>1074.95</v>
      </c>
      <c r="J42" s="117">
        <v>1584.95</v>
      </c>
      <c r="K42" s="92">
        <v>1584.95</v>
      </c>
      <c r="L42" s="92">
        <f>I42+J42+K42</f>
        <v>4244.85</v>
      </c>
    </row>
    <row r="43" spans="1:12" ht="15">
      <c r="A43" s="175"/>
      <c r="B43" s="179"/>
      <c r="C43" s="179"/>
      <c r="D43" s="98" t="s">
        <v>30</v>
      </c>
      <c r="E43" s="99"/>
      <c r="F43" s="100"/>
      <c r="G43" s="98"/>
      <c r="H43" s="99"/>
      <c r="I43" s="117"/>
      <c r="J43" s="117"/>
      <c r="K43" s="92"/>
      <c r="L43" s="92"/>
    </row>
    <row r="44" spans="1:12" ht="30.75">
      <c r="A44" s="176"/>
      <c r="B44" s="151"/>
      <c r="C44" s="151"/>
      <c r="D44" s="98" t="s">
        <v>60</v>
      </c>
      <c r="E44" s="99">
        <v>241</v>
      </c>
      <c r="F44" s="100" t="s">
        <v>132</v>
      </c>
      <c r="G44" s="98">
        <v>1090082450</v>
      </c>
      <c r="H44" s="99">
        <v>244</v>
      </c>
      <c r="I44" s="117">
        <v>1074.95</v>
      </c>
      <c r="J44" s="117">
        <v>1584.95</v>
      </c>
      <c r="K44" s="92">
        <v>1584.95</v>
      </c>
      <c r="L44" s="92">
        <f>I44+J44+K44</f>
        <v>4244.85</v>
      </c>
    </row>
    <row r="45" spans="1:12" ht="25.5" customHeight="1">
      <c r="A45" s="174" t="s">
        <v>195</v>
      </c>
      <c r="B45" s="150" t="s">
        <v>133</v>
      </c>
      <c r="C45" s="180" t="s">
        <v>134</v>
      </c>
      <c r="D45" s="98" t="s">
        <v>31</v>
      </c>
      <c r="E45" s="98"/>
      <c r="F45" s="99"/>
      <c r="G45" s="100"/>
      <c r="H45" s="98"/>
      <c r="I45" s="117">
        <v>75.3</v>
      </c>
      <c r="J45" s="117">
        <v>75.3</v>
      </c>
      <c r="K45" s="92">
        <v>75.3</v>
      </c>
      <c r="L45" s="92">
        <f>I45+J45+K45</f>
        <v>225.89999999999998</v>
      </c>
    </row>
    <row r="46" spans="1:12" ht="15">
      <c r="A46" s="175"/>
      <c r="B46" s="179"/>
      <c r="C46" s="181"/>
      <c r="D46" s="98" t="s">
        <v>30</v>
      </c>
      <c r="E46" s="99"/>
      <c r="F46" s="99"/>
      <c r="G46" s="99"/>
      <c r="H46" s="99"/>
      <c r="I46" s="104"/>
      <c r="J46" s="117"/>
      <c r="K46" s="92"/>
      <c r="L46" s="92"/>
    </row>
    <row r="47" spans="1:12" ht="39.75" customHeight="1">
      <c r="A47" s="176"/>
      <c r="B47" s="151"/>
      <c r="C47" s="182"/>
      <c r="D47" s="98" t="s">
        <v>60</v>
      </c>
      <c r="E47" s="99">
        <v>241</v>
      </c>
      <c r="F47" s="100" t="s">
        <v>132</v>
      </c>
      <c r="G47" s="98">
        <v>1090082460</v>
      </c>
      <c r="H47" s="99">
        <v>244</v>
      </c>
      <c r="I47" s="117">
        <v>75.3</v>
      </c>
      <c r="J47" s="117">
        <v>75.3</v>
      </c>
      <c r="K47" s="92">
        <v>75.3</v>
      </c>
      <c r="L47" s="92">
        <f>I47+J47+K47</f>
        <v>225.89999999999998</v>
      </c>
    </row>
    <row r="48" spans="1:12" ht="21.75" customHeight="1">
      <c r="A48" s="174" t="s">
        <v>196</v>
      </c>
      <c r="B48" s="150" t="s">
        <v>135</v>
      </c>
      <c r="C48" s="150" t="s">
        <v>207</v>
      </c>
      <c r="D48" s="98" t="s">
        <v>31</v>
      </c>
      <c r="E48" s="99"/>
      <c r="F48" s="100"/>
      <c r="G48" s="98"/>
      <c r="H48" s="99"/>
      <c r="I48" s="117">
        <v>262.973</v>
      </c>
      <c r="J48" s="117">
        <v>250</v>
      </c>
      <c r="K48" s="92">
        <v>250</v>
      </c>
      <c r="L48" s="92">
        <f>I48+J48+K48</f>
        <v>762.973</v>
      </c>
    </row>
    <row r="49" spans="1:12" ht="15">
      <c r="A49" s="175"/>
      <c r="B49" s="179"/>
      <c r="C49" s="179"/>
      <c r="D49" s="98" t="s">
        <v>30</v>
      </c>
      <c r="E49" s="99"/>
      <c r="F49" s="99"/>
      <c r="G49" s="99"/>
      <c r="H49" s="99"/>
      <c r="I49" s="117"/>
      <c r="J49" s="117"/>
      <c r="K49" s="92"/>
      <c r="L49" s="92"/>
    </row>
    <row r="50" spans="1:12" ht="140.25" customHeight="1">
      <c r="A50" s="176"/>
      <c r="B50" s="151"/>
      <c r="C50" s="151"/>
      <c r="D50" s="98" t="s">
        <v>60</v>
      </c>
      <c r="E50" s="99">
        <v>241</v>
      </c>
      <c r="F50" s="100" t="s">
        <v>132</v>
      </c>
      <c r="G50" s="98">
        <v>1090082470</v>
      </c>
      <c r="H50" s="99">
        <v>244</v>
      </c>
      <c r="I50" s="117">
        <v>262.973</v>
      </c>
      <c r="J50" s="117">
        <v>250</v>
      </c>
      <c r="K50" s="92">
        <v>250</v>
      </c>
      <c r="L50" s="92">
        <f>I50+J50+K50</f>
        <v>762.973</v>
      </c>
    </row>
    <row r="51" spans="1:12" ht="19.5" customHeight="1">
      <c r="A51" s="174" t="s">
        <v>197</v>
      </c>
      <c r="B51" s="150" t="s">
        <v>136</v>
      </c>
      <c r="C51" s="150" t="s">
        <v>137</v>
      </c>
      <c r="D51" s="98" t="s">
        <v>31</v>
      </c>
      <c r="E51" s="99"/>
      <c r="F51" s="100"/>
      <c r="G51" s="98"/>
      <c r="H51" s="99"/>
      <c r="I51" s="117">
        <v>10000</v>
      </c>
      <c r="J51" s="117">
        <v>10000</v>
      </c>
      <c r="K51" s="92">
        <v>10000</v>
      </c>
      <c r="L51" s="92">
        <f>I51+J51+K51</f>
        <v>30000</v>
      </c>
    </row>
    <row r="52" spans="1:12" ht="15">
      <c r="A52" s="175"/>
      <c r="B52" s="179"/>
      <c r="C52" s="179"/>
      <c r="D52" s="98" t="s">
        <v>30</v>
      </c>
      <c r="E52" s="99"/>
      <c r="F52" s="100"/>
      <c r="G52" s="98"/>
      <c r="H52" s="99"/>
      <c r="I52" s="117"/>
      <c r="J52" s="117"/>
      <c r="K52" s="92"/>
      <c r="L52" s="92"/>
    </row>
    <row r="53" spans="1:12" ht="27.75" customHeight="1">
      <c r="A53" s="176"/>
      <c r="B53" s="151"/>
      <c r="C53" s="151"/>
      <c r="D53" s="98" t="s">
        <v>60</v>
      </c>
      <c r="E53" s="98">
        <v>241</v>
      </c>
      <c r="F53" s="102" t="s">
        <v>87</v>
      </c>
      <c r="G53" s="98">
        <v>1090082940</v>
      </c>
      <c r="H53" s="99">
        <v>244</v>
      </c>
      <c r="I53" s="104">
        <v>10000</v>
      </c>
      <c r="J53" s="104">
        <v>10000</v>
      </c>
      <c r="K53" s="101">
        <v>10000</v>
      </c>
      <c r="L53" s="92">
        <f>I53+J53+K53</f>
        <v>30000</v>
      </c>
    </row>
  </sheetData>
  <sheetProtection/>
  <mergeCells count="73">
    <mergeCell ref="J1:L1"/>
    <mergeCell ref="J2:L2"/>
    <mergeCell ref="A4:L4"/>
    <mergeCell ref="A5:L5"/>
    <mergeCell ref="A6:L6"/>
    <mergeCell ref="A7:L7"/>
    <mergeCell ref="L35:L36"/>
    <mergeCell ref="C20:C24"/>
    <mergeCell ref="D22:D24"/>
    <mergeCell ref="L22:L23"/>
    <mergeCell ref="G27:G28"/>
    <mergeCell ref="D35:D41"/>
    <mergeCell ref="K35:K36"/>
    <mergeCell ref="K22:K23"/>
    <mergeCell ref="H22:H23"/>
    <mergeCell ref="I22:I23"/>
    <mergeCell ref="L9:L10"/>
    <mergeCell ref="B12:B15"/>
    <mergeCell ref="C12:C15"/>
    <mergeCell ref="D9:D10"/>
    <mergeCell ref="E9:H9"/>
    <mergeCell ref="K18:K19"/>
    <mergeCell ref="L18:L19"/>
    <mergeCell ref="C9:C10"/>
    <mergeCell ref="J18:J19"/>
    <mergeCell ref="H18:H19"/>
    <mergeCell ref="I18:I19"/>
    <mergeCell ref="E18:E19"/>
    <mergeCell ref="F18:F19"/>
    <mergeCell ref="G18:G19"/>
    <mergeCell ref="C42:C44"/>
    <mergeCell ref="C30:C32"/>
    <mergeCell ref="H35:H36"/>
    <mergeCell ref="G35:G36"/>
    <mergeCell ref="I35:I36"/>
    <mergeCell ref="A16:A19"/>
    <mergeCell ref="B16:B19"/>
    <mergeCell ref="C16:C19"/>
    <mergeCell ref="A30:A32"/>
    <mergeCell ref="B30:B32"/>
    <mergeCell ref="A42:A44"/>
    <mergeCell ref="B42:B44"/>
    <mergeCell ref="B33:B41"/>
    <mergeCell ref="A33:A41"/>
    <mergeCell ref="C33:C41"/>
    <mergeCell ref="A51:A53"/>
    <mergeCell ref="B51:B53"/>
    <mergeCell ref="C51:C53"/>
    <mergeCell ref="A45:A47"/>
    <mergeCell ref="B45:B47"/>
    <mergeCell ref="C45:C47"/>
    <mergeCell ref="A48:A50"/>
    <mergeCell ref="B48:B50"/>
    <mergeCell ref="C48:C50"/>
    <mergeCell ref="A9:A10"/>
    <mergeCell ref="B9:B10"/>
    <mergeCell ref="D27:D28"/>
    <mergeCell ref="A12:A15"/>
    <mergeCell ref="B20:B24"/>
    <mergeCell ref="A20:A24"/>
    <mergeCell ref="A25:A29"/>
    <mergeCell ref="B25:B29"/>
    <mergeCell ref="D18:D19"/>
    <mergeCell ref="C25:C29"/>
    <mergeCell ref="J35:J36"/>
    <mergeCell ref="J22:J23"/>
    <mergeCell ref="E27:E28"/>
    <mergeCell ref="F27:F28"/>
    <mergeCell ref="E22:E23"/>
    <mergeCell ref="F22:F23"/>
    <mergeCell ref="G22:G23"/>
    <mergeCell ref="E35:E36"/>
    <mergeCell ref="F35:F36"/>
  </mergeCells>
  <printOptions/>
  <pageMargins left="0.5905511811023623" right="0.5905511811023623" top="0.984251968503937" bottom="0.3937007874015748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84"/>
  <sheetViews>
    <sheetView view="pageBreakPreview" zoomScaleSheetLayoutView="100" zoomScalePageLayoutView="0" workbookViewId="0" topLeftCell="A1">
      <selection activeCell="I1" sqref="I1:K1"/>
    </sheetView>
  </sheetViews>
  <sheetFormatPr defaultColWidth="9.00390625" defaultRowHeight="15.75" outlineLevelCol="1"/>
  <cols>
    <col min="1" max="1" width="5.375" style="14" customWidth="1"/>
    <col min="2" max="2" width="19.75390625" style="6" customWidth="1"/>
    <col min="3" max="3" width="24.375" style="6" customWidth="1"/>
    <col min="4" max="4" width="27.50390625" style="6" customWidth="1"/>
    <col min="5" max="7" width="13.00390625" style="24" hidden="1" customWidth="1" outlineLevel="1"/>
    <col min="8" max="8" width="13.00390625" style="6" bestFit="1" customWidth="1" collapsed="1"/>
    <col min="9" max="9" width="18.625" style="6" bestFit="1" customWidth="1"/>
    <col min="10" max="10" width="13.375" style="6" bestFit="1" customWidth="1"/>
    <col min="11" max="11" width="18.125" style="6" bestFit="1" customWidth="1"/>
    <col min="12" max="12" width="9.00390625" style="6" customWidth="1"/>
    <col min="13" max="13" width="17.875" style="25" bestFit="1" customWidth="1"/>
    <col min="14" max="16384" width="9.00390625" style="6" customWidth="1"/>
  </cols>
  <sheetData>
    <row r="1" spans="9:11" ht="84.75" customHeight="1">
      <c r="I1" s="210" t="s">
        <v>232</v>
      </c>
      <c r="J1" s="210"/>
      <c r="K1" s="210"/>
    </row>
    <row r="2" ht="18">
      <c r="I2" s="8" t="s">
        <v>213</v>
      </c>
    </row>
    <row r="3" spans="9:11" ht="75.75" customHeight="1">
      <c r="I3" s="132" t="s">
        <v>224</v>
      </c>
      <c r="J3" s="132"/>
      <c r="K3" s="132"/>
    </row>
    <row r="4" spans="1:11" ht="18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8">
      <c r="A5" s="144" t="s">
        <v>39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8">
      <c r="A6" s="144" t="s">
        <v>40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18">
      <c r="A7" s="144" t="s">
        <v>41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8">
      <c r="A8" s="144" t="s">
        <v>42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8">
      <c r="A9" s="144" t="s">
        <v>43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1.5" customHeight="1">
      <c r="A10" s="47"/>
      <c r="B10" s="1"/>
      <c r="C10" s="1"/>
      <c r="D10" s="1"/>
      <c r="E10" s="23"/>
      <c r="F10" s="23"/>
      <c r="G10" s="23"/>
      <c r="H10" s="1"/>
      <c r="I10" s="1"/>
      <c r="J10" s="1"/>
      <c r="K10" s="1"/>
    </row>
    <row r="11" spans="1:11" ht="15.75" customHeight="1">
      <c r="A11" s="5"/>
      <c r="B11" s="1"/>
      <c r="C11" s="1"/>
      <c r="D11" s="1"/>
      <c r="E11" s="23"/>
      <c r="F11" s="23"/>
      <c r="G11" s="23"/>
      <c r="H11" s="1"/>
      <c r="I11" s="1"/>
      <c r="J11" s="1"/>
      <c r="K11" s="48" t="s">
        <v>18</v>
      </c>
    </row>
    <row r="12" spans="1:11" ht="57.75" customHeight="1">
      <c r="A12" s="130" t="s">
        <v>17</v>
      </c>
      <c r="B12" s="130" t="s">
        <v>32</v>
      </c>
      <c r="C12" s="130" t="s">
        <v>33</v>
      </c>
      <c r="D12" s="130" t="s">
        <v>36</v>
      </c>
      <c r="E12" s="22">
        <v>2014</v>
      </c>
      <c r="F12" s="22">
        <v>2015</v>
      </c>
      <c r="G12" s="22">
        <v>2016</v>
      </c>
      <c r="H12" s="3" t="s">
        <v>51</v>
      </c>
      <c r="I12" s="3" t="s">
        <v>52</v>
      </c>
      <c r="J12" s="3" t="s">
        <v>53</v>
      </c>
      <c r="K12" s="130" t="s">
        <v>23</v>
      </c>
    </row>
    <row r="13" spans="1:11" ht="18">
      <c r="A13" s="130"/>
      <c r="B13" s="130"/>
      <c r="C13" s="130"/>
      <c r="D13" s="130"/>
      <c r="E13" s="22"/>
      <c r="F13" s="22"/>
      <c r="G13" s="22"/>
      <c r="H13" s="3" t="s">
        <v>28</v>
      </c>
      <c r="I13" s="3" t="s">
        <v>28</v>
      </c>
      <c r="J13" s="3" t="s">
        <v>28</v>
      </c>
      <c r="K13" s="130"/>
    </row>
    <row r="14" spans="1:11" ht="15.75" customHeight="1">
      <c r="A14" s="3">
        <v>1</v>
      </c>
      <c r="B14" s="3">
        <v>2</v>
      </c>
      <c r="C14" s="3">
        <v>3</v>
      </c>
      <c r="D14" s="3">
        <v>4</v>
      </c>
      <c r="E14" s="22"/>
      <c r="F14" s="22"/>
      <c r="G14" s="22"/>
      <c r="H14" s="3">
        <v>5</v>
      </c>
      <c r="I14" s="3">
        <v>6</v>
      </c>
      <c r="J14" s="3">
        <v>7</v>
      </c>
      <c r="K14" s="3">
        <v>8</v>
      </c>
    </row>
    <row r="15" spans="1:11" ht="17.25" customHeight="1">
      <c r="A15" s="203">
        <v>1</v>
      </c>
      <c r="B15" s="206" t="s">
        <v>37</v>
      </c>
      <c r="C15" s="209" t="s">
        <v>124</v>
      </c>
      <c r="D15" s="9" t="s">
        <v>35</v>
      </c>
      <c r="E15" s="84" t="e">
        <f>#REF!+E29+E36+E43</f>
        <v>#REF!</v>
      </c>
      <c r="F15" s="84" t="e">
        <f>#REF!+F29+F36+F43</f>
        <v>#REF!</v>
      </c>
      <c r="G15" s="84" t="e">
        <f>#REF!+G29+G36+G43</f>
        <v>#REF!</v>
      </c>
      <c r="H15" s="85">
        <f>H22+H29+H36+H43+H50+H57+H64+H71+H78</f>
        <v>22707.133</v>
      </c>
      <c r="I15" s="85">
        <f>I22+I29+I36+I43+I50+I57+I64+I71+I78</f>
        <v>13920.25</v>
      </c>
      <c r="J15" s="85">
        <f>J29+J36+J43+J50+J57+J64+J71+J78</f>
        <v>13920.25</v>
      </c>
      <c r="K15" s="85">
        <f>H15+I15+J15</f>
        <v>50547.633</v>
      </c>
    </row>
    <row r="16" spans="1:11" ht="14.25" customHeight="1">
      <c r="A16" s="204"/>
      <c r="B16" s="207"/>
      <c r="C16" s="209"/>
      <c r="D16" s="9" t="s">
        <v>19</v>
      </c>
      <c r="E16" s="86"/>
      <c r="F16" s="86"/>
      <c r="G16" s="86"/>
      <c r="H16" s="87"/>
      <c r="I16" s="87"/>
      <c r="J16" s="87"/>
      <c r="K16" s="87"/>
    </row>
    <row r="17" spans="1:11" ht="15" customHeight="1">
      <c r="A17" s="204"/>
      <c r="B17" s="207"/>
      <c r="C17" s="209"/>
      <c r="D17" s="78" t="s">
        <v>71</v>
      </c>
      <c r="E17" s="88" t="e">
        <f>#REF!+E31+E38+E45</f>
        <v>#REF!</v>
      </c>
      <c r="F17" s="88" t="e">
        <f>#REF!+F31+F38+F45</f>
        <v>#REF!</v>
      </c>
      <c r="G17" s="88" t="e">
        <f>#REF!+G31+G38+G45</f>
        <v>#REF!</v>
      </c>
      <c r="H17" s="87"/>
      <c r="I17" s="87"/>
      <c r="J17" s="87"/>
      <c r="K17" s="87"/>
    </row>
    <row r="18" spans="1:11" ht="16.5" customHeight="1">
      <c r="A18" s="204"/>
      <c r="B18" s="207"/>
      <c r="C18" s="209"/>
      <c r="D18" s="9" t="s">
        <v>72</v>
      </c>
      <c r="E18" s="88" t="e">
        <f>#REF!+E32+E39+E46</f>
        <v>#REF!</v>
      </c>
      <c r="F18" s="88" t="e">
        <f>#REF!+F32+F39+F46</f>
        <v>#REF!</v>
      </c>
      <c r="G18" s="88" t="e">
        <f>#REF!+G32+G39+G46</f>
        <v>#REF!</v>
      </c>
      <c r="H18" s="91"/>
      <c r="I18" s="91"/>
      <c r="J18" s="91"/>
      <c r="K18" s="91"/>
    </row>
    <row r="19" spans="1:11" ht="14.25" customHeight="1">
      <c r="A19" s="204"/>
      <c r="B19" s="207"/>
      <c r="C19" s="209"/>
      <c r="D19" s="9" t="s">
        <v>38</v>
      </c>
      <c r="E19" s="88" t="e">
        <f>#REF!+E33+E40+E47</f>
        <v>#REF!</v>
      </c>
      <c r="F19" s="88" t="e">
        <f>#REF!+F33+F40+F47</f>
        <v>#REF!</v>
      </c>
      <c r="G19" s="88" t="e">
        <f>#REF!+G33+G40+G47</f>
        <v>#REF!</v>
      </c>
      <c r="H19" s="87">
        <f>H26+H33+H40+H47+H54+H61+H68+H75+H82</f>
        <v>14931.223</v>
      </c>
      <c r="I19" s="87">
        <v>13920.25</v>
      </c>
      <c r="J19" s="87">
        <v>13920.25</v>
      </c>
      <c r="K19" s="87">
        <f>H19+I19+J19</f>
        <v>42771.723</v>
      </c>
    </row>
    <row r="20" spans="1:11" ht="45" customHeight="1">
      <c r="A20" s="204"/>
      <c r="B20" s="207"/>
      <c r="C20" s="209"/>
      <c r="D20" s="79" t="s">
        <v>73</v>
      </c>
      <c r="E20" s="86" t="e">
        <f>#REF!+E34+E41+E48</f>
        <v>#REF!</v>
      </c>
      <c r="F20" s="86" t="e">
        <f>#REF!+F34+F41+F48</f>
        <v>#REF!</v>
      </c>
      <c r="G20" s="86" t="e">
        <f>#REF!+G34+G41+G48</f>
        <v>#REF!</v>
      </c>
      <c r="H20" s="87"/>
      <c r="I20" s="87"/>
      <c r="J20" s="87"/>
      <c r="K20" s="87"/>
    </row>
    <row r="21" spans="1:11" ht="15.75" customHeight="1">
      <c r="A21" s="205"/>
      <c r="B21" s="208"/>
      <c r="C21" s="209"/>
      <c r="D21" s="9" t="s">
        <v>20</v>
      </c>
      <c r="E21" s="86" t="e">
        <f>#REF!+E35+E42+E49</f>
        <v>#REF!</v>
      </c>
      <c r="F21" s="86" t="e">
        <f>#REF!+F35+F42+F49</f>
        <v>#REF!</v>
      </c>
      <c r="G21" s="86" t="e">
        <f>#REF!+G35+G42+G49</f>
        <v>#REF!</v>
      </c>
      <c r="H21" s="87"/>
      <c r="I21" s="87"/>
      <c r="J21" s="87"/>
      <c r="K21" s="87"/>
    </row>
    <row r="22" spans="1:11" ht="15.75" customHeight="1">
      <c r="A22" s="203" t="s">
        <v>3</v>
      </c>
      <c r="B22" s="206" t="s">
        <v>198</v>
      </c>
      <c r="C22" s="209" t="s">
        <v>168</v>
      </c>
      <c r="D22" s="9" t="s">
        <v>35</v>
      </c>
      <c r="E22" s="81">
        <f>SUM(E24:E28)</f>
        <v>174209.6939</v>
      </c>
      <c r="F22" s="81">
        <f>SUM(F24:F28)</f>
        <v>81921.9133</v>
      </c>
      <c r="G22" s="81">
        <f>SUM(G24:G28)</f>
        <v>93721.1</v>
      </c>
      <c r="H22" s="85">
        <v>2870.91</v>
      </c>
      <c r="I22" s="85">
        <v>0</v>
      </c>
      <c r="J22" s="85">
        <f>SUM(J24:J28)</f>
        <v>0</v>
      </c>
      <c r="K22" s="85">
        <f>SUM(H22:J22)</f>
        <v>2870.91</v>
      </c>
    </row>
    <row r="23" spans="1:11" ht="15.75" customHeight="1">
      <c r="A23" s="204"/>
      <c r="B23" s="207"/>
      <c r="C23" s="209"/>
      <c r="D23" s="9" t="s">
        <v>19</v>
      </c>
      <c r="E23" s="81"/>
      <c r="F23" s="81"/>
      <c r="G23" s="81"/>
      <c r="H23" s="87"/>
      <c r="I23" s="87"/>
      <c r="J23" s="87"/>
      <c r="K23" s="87"/>
    </row>
    <row r="24" spans="1:11" ht="15.75" customHeight="1">
      <c r="A24" s="204"/>
      <c r="B24" s="207"/>
      <c r="C24" s="209"/>
      <c r="D24" s="78" t="s">
        <v>71</v>
      </c>
      <c r="E24" s="82"/>
      <c r="F24" s="82"/>
      <c r="G24" s="82"/>
      <c r="H24" s="87"/>
      <c r="I24" s="87"/>
      <c r="J24" s="87"/>
      <c r="K24" s="87"/>
    </row>
    <row r="25" spans="1:11" ht="15.75" customHeight="1">
      <c r="A25" s="204"/>
      <c r="B25" s="207"/>
      <c r="C25" s="209"/>
      <c r="D25" s="9" t="s">
        <v>72</v>
      </c>
      <c r="E25" s="81"/>
      <c r="F25" s="81"/>
      <c r="G25" s="81"/>
      <c r="H25" s="87"/>
      <c r="I25" s="87"/>
      <c r="J25" s="87"/>
      <c r="K25" s="87"/>
    </row>
    <row r="26" spans="1:11" ht="15.75" customHeight="1">
      <c r="A26" s="204"/>
      <c r="B26" s="207"/>
      <c r="C26" s="209"/>
      <c r="D26" s="9" t="s">
        <v>38</v>
      </c>
      <c r="E26" s="81">
        <v>174209.6939</v>
      </c>
      <c r="F26" s="81">
        <v>81921.9133</v>
      </c>
      <c r="G26" s="81">
        <v>93721.1</v>
      </c>
      <c r="H26" s="87">
        <v>0</v>
      </c>
      <c r="I26" s="87">
        <v>0</v>
      </c>
      <c r="J26" s="87">
        <v>0</v>
      </c>
      <c r="K26" s="87">
        <v>0</v>
      </c>
    </row>
    <row r="27" spans="1:11" ht="15.75" customHeight="1">
      <c r="A27" s="204"/>
      <c r="B27" s="207"/>
      <c r="C27" s="209"/>
      <c r="D27" s="79" t="s">
        <v>73</v>
      </c>
      <c r="E27" s="83"/>
      <c r="F27" s="83"/>
      <c r="G27" s="83"/>
      <c r="H27" s="87"/>
      <c r="I27" s="87"/>
      <c r="J27" s="87"/>
      <c r="K27" s="87"/>
    </row>
    <row r="28" spans="1:11" ht="15.75" customHeight="1">
      <c r="A28" s="205"/>
      <c r="B28" s="208"/>
      <c r="C28" s="209"/>
      <c r="D28" s="9" t="s">
        <v>20</v>
      </c>
      <c r="E28" s="81"/>
      <c r="F28" s="81"/>
      <c r="G28" s="81"/>
      <c r="H28" s="87"/>
      <c r="I28" s="87"/>
      <c r="J28" s="87"/>
      <c r="K28" s="87"/>
    </row>
    <row r="29" spans="1:11" ht="15.75" customHeight="1">
      <c r="A29" s="203" t="s">
        <v>62</v>
      </c>
      <c r="B29" s="206" t="s">
        <v>67</v>
      </c>
      <c r="C29" s="209" t="s">
        <v>125</v>
      </c>
      <c r="D29" s="9" t="s">
        <v>35</v>
      </c>
      <c r="E29" s="81">
        <f>SUM(E31:E35)</f>
        <v>174209.6939</v>
      </c>
      <c r="F29" s="81">
        <f>SUM(F31:F35)</f>
        <v>81921.9133</v>
      </c>
      <c r="G29" s="81">
        <f>SUM(G31:G35)</f>
        <v>93721.1</v>
      </c>
      <c r="H29" s="85">
        <v>10</v>
      </c>
      <c r="I29" s="85">
        <f>SUM(I31:I35)</f>
        <v>0</v>
      </c>
      <c r="J29" s="85">
        <f>SUM(J31:J35)</f>
        <v>0</v>
      </c>
      <c r="K29" s="85">
        <f>SUM(H29:J29)</f>
        <v>10</v>
      </c>
    </row>
    <row r="30" spans="1:11" ht="14.25" customHeight="1">
      <c r="A30" s="204"/>
      <c r="B30" s="207"/>
      <c r="C30" s="209"/>
      <c r="D30" s="9" t="s">
        <v>19</v>
      </c>
      <c r="E30" s="81"/>
      <c r="F30" s="81"/>
      <c r="G30" s="81"/>
      <c r="H30" s="87"/>
      <c r="I30" s="87"/>
      <c r="J30" s="87"/>
      <c r="K30" s="87"/>
    </row>
    <row r="31" spans="1:11" ht="16.5" customHeight="1">
      <c r="A31" s="204"/>
      <c r="B31" s="207"/>
      <c r="C31" s="209"/>
      <c r="D31" s="78" t="s">
        <v>71</v>
      </c>
      <c r="E31" s="82"/>
      <c r="F31" s="82"/>
      <c r="G31" s="82"/>
      <c r="H31" s="87"/>
      <c r="I31" s="87"/>
      <c r="J31" s="87"/>
      <c r="K31" s="87"/>
    </row>
    <row r="32" spans="1:11" ht="14.25" customHeight="1">
      <c r="A32" s="204"/>
      <c r="B32" s="207"/>
      <c r="C32" s="209"/>
      <c r="D32" s="9" t="s">
        <v>72</v>
      </c>
      <c r="E32" s="81"/>
      <c r="F32" s="81"/>
      <c r="G32" s="81"/>
      <c r="H32" s="87"/>
      <c r="I32" s="87"/>
      <c r="J32" s="87"/>
      <c r="K32" s="87"/>
    </row>
    <row r="33" spans="1:11" ht="16.5" customHeight="1">
      <c r="A33" s="204"/>
      <c r="B33" s="207"/>
      <c r="C33" s="209"/>
      <c r="D33" s="9" t="s">
        <v>38</v>
      </c>
      <c r="E33" s="81">
        <v>174209.6939</v>
      </c>
      <c r="F33" s="81">
        <v>81921.9133</v>
      </c>
      <c r="G33" s="81">
        <v>93721.1</v>
      </c>
      <c r="H33" s="87">
        <v>10</v>
      </c>
      <c r="I33" s="87">
        <v>0</v>
      </c>
      <c r="J33" s="87">
        <v>0</v>
      </c>
      <c r="K33" s="87">
        <v>10</v>
      </c>
    </row>
    <row r="34" spans="1:11" ht="46.5" customHeight="1">
      <c r="A34" s="204"/>
      <c r="B34" s="207"/>
      <c r="C34" s="209"/>
      <c r="D34" s="79" t="s">
        <v>73</v>
      </c>
      <c r="E34" s="83"/>
      <c r="F34" s="83"/>
      <c r="G34" s="83"/>
      <c r="H34" s="87"/>
      <c r="I34" s="87"/>
      <c r="J34" s="87"/>
      <c r="K34" s="87"/>
    </row>
    <row r="35" spans="1:11" ht="13.5" customHeight="1">
      <c r="A35" s="205"/>
      <c r="B35" s="208"/>
      <c r="C35" s="209"/>
      <c r="D35" s="9" t="s">
        <v>20</v>
      </c>
      <c r="E35" s="81"/>
      <c r="F35" s="81"/>
      <c r="G35" s="81"/>
      <c r="H35" s="87"/>
      <c r="I35" s="87"/>
      <c r="J35" s="87"/>
      <c r="K35" s="87"/>
    </row>
    <row r="36" spans="1:12" ht="15.75" customHeight="1">
      <c r="A36" s="203" t="s">
        <v>64</v>
      </c>
      <c r="B36" s="206" t="s">
        <v>68</v>
      </c>
      <c r="C36" s="209" t="s">
        <v>127</v>
      </c>
      <c r="D36" s="9" t="s">
        <v>35</v>
      </c>
      <c r="E36" s="81">
        <f>SUM(E38:E42)</f>
        <v>23.4</v>
      </c>
      <c r="F36" s="81">
        <f>SUM(F38:F42)</f>
        <v>0</v>
      </c>
      <c r="G36" s="81">
        <f>SUM(G38:G42)</f>
        <v>558.124</v>
      </c>
      <c r="H36" s="85">
        <v>1450</v>
      </c>
      <c r="I36" s="85">
        <v>700</v>
      </c>
      <c r="J36" s="85">
        <v>700</v>
      </c>
      <c r="K36" s="85">
        <f>SUM(H36:J36)</f>
        <v>2850</v>
      </c>
      <c r="L36" s="80"/>
    </row>
    <row r="37" spans="1:11" ht="12" customHeight="1">
      <c r="A37" s="204"/>
      <c r="B37" s="207"/>
      <c r="C37" s="209"/>
      <c r="D37" s="9" t="s">
        <v>19</v>
      </c>
      <c r="E37" s="81"/>
      <c r="F37" s="81"/>
      <c r="G37" s="81"/>
      <c r="H37" s="87"/>
      <c r="I37" s="87"/>
      <c r="J37" s="87"/>
      <c r="K37" s="87"/>
    </row>
    <row r="38" spans="1:11" ht="16.5" customHeight="1">
      <c r="A38" s="204"/>
      <c r="B38" s="207"/>
      <c r="C38" s="209"/>
      <c r="D38" s="78" t="s">
        <v>71</v>
      </c>
      <c r="E38" s="82"/>
      <c r="F38" s="82"/>
      <c r="G38" s="82"/>
      <c r="H38" s="87"/>
      <c r="I38" s="87"/>
      <c r="J38" s="87"/>
      <c r="K38" s="87"/>
    </row>
    <row r="39" spans="1:11" ht="13.5" customHeight="1">
      <c r="A39" s="204"/>
      <c r="B39" s="207"/>
      <c r="C39" s="209"/>
      <c r="D39" s="9" t="s">
        <v>72</v>
      </c>
      <c r="E39" s="81">
        <v>23.4</v>
      </c>
      <c r="F39" s="81">
        <v>0</v>
      </c>
      <c r="G39" s="81">
        <v>237.64000000000001</v>
      </c>
      <c r="H39" s="87"/>
      <c r="I39" s="87"/>
      <c r="J39" s="87"/>
      <c r="K39" s="87"/>
    </row>
    <row r="40" spans="1:11" ht="14.25" customHeight="1">
      <c r="A40" s="204"/>
      <c r="B40" s="207"/>
      <c r="C40" s="209"/>
      <c r="D40" s="9" t="s">
        <v>38</v>
      </c>
      <c r="E40" s="81">
        <v>0</v>
      </c>
      <c r="F40" s="81">
        <v>0</v>
      </c>
      <c r="G40" s="81">
        <v>320.484</v>
      </c>
      <c r="H40" s="87">
        <v>1450</v>
      </c>
      <c r="I40" s="87">
        <v>700</v>
      </c>
      <c r="J40" s="87">
        <v>700</v>
      </c>
      <c r="K40" s="87">
        <f>SUM(H40:J40)</f>
        <v>2850</v>
      </c>
    </row>
    <row r="41" spans="1:11" ht="46.5" customHeight="1">
      <c r="A41" s="204"/>
      <c r="B41" s="207"/>
      <c r="C41" s="209"/>
      <c r="D41" s="79" t="s">
        <v>73</v>
      </c>
      <c r="E41" s="83"/>
      <c r="F41" s="83"/>
      <c r="G41" s="83"/>
      <c r="H41" s="87"/>
      <c r="I41" s="87"/>
      <c r="J41" s="87"/>
      <c r="K41" s="87"/>
    </row>
    <row r="42" spans="1:11" ht="13.5" customHeight="1">
      <c r="A42" s="205"/>
      <c r="B42" s="208"/>
      <c r="C42" s="209"/>
      <c r="D42" s="9" t="s">
        <v>20</v>
      </c>
      <c r="E42" s="81"/>
      <c r="F42" s="81"/>
      <c r="G42" s="81"/>
      <c r="H42" s="87"/>
      <c r="I42" s="87"/>
      <c r="J42" s="87"/>
      <c r="K42" s="87"/>
    </row>
    <row r="43" spans="1:11" ht="15" customHeight="1">
      <c r="A43" s="203" t="s">
        <v>65</v>
      </c>
      <c r="B43" s="206" t="s">
        <v>69</v>
      </c>
      <c r="C43" s="209" t="s">
        <v>128</v>
      </c>
      <c r="D43" s="9" t="s">
        <v>35</v>
      </c>
      <c r="E43" s="81">
        <f>SUM(E45:E49)</f>
        <v>12095.88</v>
      </c>
      <c r="F43" s="81">
        <f>SUM(F45:F49)</f>
        <v>11940</v>
      </c>
      <c r="G43" s="81">
        <f>SUM(G45:G49)</f>
        <v>10600</v>
      </c>
      <c r="H43" s="85">
        <v>310</v>
      </c>
      <c r="I43" s="85">
        <v>310</v>
      </c>
      <c r="J43" s="85">
        <v>310</v>
      </c>
      <c r="K43" s="85">
        <f>SUM(H43:J43)</f>
        <v>930</v>
      </c>
    </row>
    <row r="44" spans="1:11" ht="14.25" customHeight="1">
      <c r="A44" s="204"/>
      <c r="B44" s="207"/>
      <c r="C44" s="209"/>
      <c r="D44" s="9" t="s">
        <v>19</v>
      </c>
      <c r="E44" s="81"/>
      <c r="F44" s="81"/>
      <c r="G44" s="81"/>
      <c r="H44" s="87"/>
      <c r="I44" s="87"/>
      <c r="J44" s="87"/>
      <c r="K44" s="87"/>
    </row>
    <row r="45" spans="1:11" ht="15.75" customHeight="1">
      <c r="A45" s="204"/>
      <c r="B45" s="207"/>
      <c r="C45" s="209"/>
      <c r="D45" s="78" t="s">
        <v>71</v>
      </c>
      <c r="E45" s="82"/>
      <c r="F45" s="82"/>
      <c r="G45" s="82"/>
      <c r="H45" s="87"/>
      <c r="I45" s="87"/>
      <c r="J45" s="87"/>
      <c r="K45" s="87"/>
    </row>
    <row r="46" spans="1:11" ht="14.25" customHeight="1">
      <c r="A46" s="204"/>
      <c r="B46" s="207"/>
      <c r="C46" s="209"/>
      <c r="D46" s="9" t="s">
        <v>72</v>
      </c>
      <c r="E46" s="81"/>
      <c r="F46" s="81"/>
      <c r="G46" s="81"/>
      <c r="H46" s="87"/>
      <c r="I46" s="87"/>
      <c r="J46" s="87"/>
      <c r="K46" s="87"/>
    </row>
    <row r="47" spans="1:11" ht="12.75" customHeight="1">
      <c r="A47" s="204"/>
      <c r="B47" s="207"/>
      <c r="C47" s="209"/>
      <c r="D47" s="9" t="s">
        <v>38</v>
      </c>
      <c r="E47" s="81">
        <v>12095.88</v>
      </c>
      <c r="F47" s="81">
        <v>11940</v>
      </c>
      <c r="G47" s="81">
        <v>10600</v>
      </c>
      <c r="H47" s="87">
        <v>310</v>
      </c>
      <c r="I47" s="87">
        <v>310</v>
      </c>
      <c r="J47" s="87">
        <v>310</v>
      </c>
      <c r="K47" s="87">
        <f>SUM(H47:J47)</f>
        <v>930</v>
      </c>
    </row>
    <row r="48" spans="1:11" ht="44.25" customHeight="1">
      <c r="A48" s="204"/>
      <c r="B48" s="207"/>
      <c r="C48" s="209"/>
      <c r="D48" s="79" t="s">
        <v>73</v>
      </c>
      <c r="E48" s="83"/>
      <c r="F48" s="83"/>
      <c r="G48" s="83"/>
      <c r="H48" s="87"/>
      <c r="I48" s="87"/>
      <c r="J48" s="87"/>
      <c r="K48" s="87"/>
    </row>
    <row r="49" spans="1:11" ht="14.25" customHeight="1">
      <c r="A49" s="205"/>
      <c r="B49" s="208"/>
      <c r="C49" s="209"/>
      <c r="D49" s="9" t="s">
        <v>20</v>
      </c>
      <c r="E49" s="81"/>
      <c r="F49" s="81"/>
      <c r="G49" s="81"/>
      <c r="H49" s="87"/>
      <c r="I49" s="87"/>
      <c r="J49" s="87"/>
      <c r="K49" s="87"/>
    </row>
    <row r="50" spans="1:11" ht="15" customHeight="1">
      <c r="A50" s="203" t="s">
        <v>154</v>
      </c>
      <c r="B50" s="206" t="s">
        <v>151</v>
      </c>
      <c r="C50" s="209" t="s">
        <v>152</v>
      </c>
      <c r="D50" s="9" t="s">
        <v>35</v>
      </c>
      <c r="E50" s="81">
        <f>SUM(E52:E56)</f>
        <v>12095.88</v>
      </c>
      <c r="F50" s="81">
        <f>SUM(F52:F56)</f>
        <v>11940</v>
      </c>
      <c r="G50" s="81">
        <f>SUM(G52:G56)</f>
        <v>10600</v>
      </c>
      <c r="H50" s="109">
        <f>H53+H54</f>
        <v>6653</v>
      </c>
      <c r="I50" s="85">
        <v>1000</v>
      </c>
      <c r="J50" s="85">
        <v>1000</v>
      </c>
      <c r="K50" s="85">
        <f>SUM(H50:J50)</f>
        <v>8653</v>
      </c>
    </row>
    <row r="51" spans="1:11" ht="15" customHeight="1">
      <c r="A51" s="204"/>
      <c r="B51" s="207"/>
      <c r="C51" s="209"/>
      <c r="D51" s="9" t="s">
        <v>19</v>
      </c>
      <c r="E51" s="81"/>
      <c r="F51" s="81"/>
      <c r="G51" s="81"/>
      <c r="H51" s="110"/>
      <c r="I51" s="87"/>
      <c r="J51" s="87"/>
      <c r="K51" s="87"/>
    </row>
    <row r="52" spans="1:11" ht="17.25" customHeight="1">
      <c r="A52" s="204"/>
      <c r="B52" s="207"/>
      <c r="C52" s="209"/>
      <c r="D52" s="78" t="s">
        <v>71</v>
      </c>
      <c r="E52" s="82"/>
      <c r="F52" s="82"/>
      <c r="G52" s="82"/>
      <c r="H52" s="110"/>
      <c r="I52" s="87"/>
      <c r="J52" s="87"/>
      <c r="K52" s="87"/>
    </row>
    <row r="53" spans="1:11" ht="15" customHeight="1">
      <c r="A53" s="204"/>
      <c r="B53" s="207"/>
      <c r="C53" s="209"/>
      <c r="D53" s="9" t="s">
        <v>72</v>
      </c>
      <c r="E53" s="81"/>
      <c r="F53" s="81"/>
      <c r="G53" s="81"/>
      <c r="H53" s="110">
        <v>4905</v>
      </c>
      <c r="I53" s="87"/>
      <c r="J53" s="87"/>
      <c r="K53" s="87">
        <f>H53</f>
        <v>4905</v>
      </c>
    </row>
    <row r="54" spans="1:11" ht="17.25" customHeight="1">
      <c r="A54" s="204"/>
      <c r="B54" s="207"/>
      <c r="C54" s="209"/>
      <c r="D54" s="9" t="s">
        <v>38</v>
      </c>
      <c r="E54" s="81">
        <v>12095.88</v>
      </c>
      <c r="F54" s="81">
        <v>11940</v>
      </c>
      <c r="G54" s="81">
        <v>10600</v>
      </c>
      <c r="H54" s="110">
        <v>1748</v>
      </c>
      <c r="I54" s="87">
        <v>1000</v>
      </c>
      <c r="J54" s="87">
        <v>1000</v>
      </c>
      <c r="K54" s="87">
        <f>SUM(H54:J54)</f>
        <v>3748</v>
      </c>
    </row>
    <row r="55" spans="1:11" ht="46.5" customHeight="1">
      <c r="A55" s="204"/>
      <c r="B55" s="207"/>
      <c r="C55" s="209"/>
      <c r="D55" s="79" t="s">
        <v>73</v>
      </c>
      <c r="E55" s="83"/>
      <c r="F55" s="83"/>
      <c r="G55" s="83"/>
      <c r="H55" s="87"/>
      <c r="I55" s="87"/>
      <c r="J55" s="87"/>
      <c r="K55" s="87"/>
    </row>
    <row r="56" spans="1:11" ht="16.5" customHeight="1">
      <c r="A56" s="205"/>
      <c r="B56" s="208"/>
      <c r="C56" s="209"/>
      <c r="D56" s="9" t="s">
        <v>20</v>
      </c>
      <c r="E56" s="81"/>
      <c r="F56" s="81"/>
      <c r="G56" s="81"/>
      <c r="H56" s="87"/>
      <c r="I56" s="87"/>
      <c r="J56" s="87"/>
      <c r="K56" s="87"/>
    </row>
    <row r="57" spans="1:11" ht="13.5" customHeight="1">
      <c r="A57" s="203" t="s">
        <v>161</v>
      </c>
      <c r="B57" s="206" t="s">
        <v>130</v>
      </c>
      <c r="C57" s="209" t="s">
        <v>131</v>
      </c>
      <c r="D57" s="9" t="s">
        <v>35</v>
      </c>
      <c r="E57" s="81">
        <f>SUM(E59:E63)</f>
        <v>12095.88</v>
      </c>
      <c r="F57" s="81">
        <f>SUM(F59:F63)</f>
        <v>11940</v>
      </c>
      <c r="G57" s="81">
        <f>SUM(G59:G63)</f>
        <v>10600</v>
      </c>
      <c r="H57" s="89">
        <v>1074.95</v>
      </c>
      <c r="I57" s="89">
        <v>1584.95</v>
      </c>
      <c r="J57" s="89">
        <v>1584.95</v>
      </c>
      <c r="K57" s="85">
        <f>SUM(H57:J57)</f>
        <v>4244.85</v>
      </c>
    </row>
    <row r="58" spans="1:11" ht="14.25" customHeight="1">
      <c r="A58" s="204"/>
      <c r="B58" s="207"/>
      <c r="C58" s="209"/>
      <c r="D58" s="9" t="s">
        <v>19</v>
      </c>
      <c r="E58" s="81"/>
      <c r="F58" s="81"/>
      <c r="G58" s="81"/>
      <c r="H58" s="87"/>
      <c r="I58" s="87"/>
      <c r="J58" s="87"/>
      <c r="K58" s="87"/>
    </row>
    <row r="59" spans="1:11" ht="17.25" customHeight="1">
      <c r="A59" s="204"/>
      <c r="B59" s="207"/>
      <c r="C59" s="209"/>
      <c r="D59" s="78" t="s">
        <v>71</v>
      </c>
      <c r="E59" s="82"/>
      <c r="F59" s="82"/>
      <c r="G59" s="82"/>
      <c r="H59" s="87"/>
      <c r="I59" s="87"/>
      <c r="J59" s="87"/>
      <c r="K59" s="87"/>
    </row>
    <row r="60" spans="1:11" ht="15.75" customHeight="1">
      <c r="A60" s="204"/>
      <c r="B60" s="207"/>
      <c r="C60" s="209"/>
      <c r="D60" s="9" t="s">
        <v>72</v>
      </c>
      <c r="E60" s="81"/>
      <c r="F60" s="81"/>
      <c r="G60" s="81"/>
      <c r="H60" s="87"/>
      <c r="I60" s="87"/>
      <c r="J60" s="87"/>
      <c r="K60" s="87"/>
    </row>
    <row r="61" spans="1:11" ht="15" customHeight="1">
      <c r="A61" s="204"/>
      <c r="B61" s="207"/>
      <c r="C61" s="209"/>
      <c r="D61" s="9" t="s">
        <v>38</v>
      </c>
      <c r="E61" s="81">
        <v>12095.88</v>
      </c>
      <c r="F61" s="81">
        <v>11940</v>
      </c>
      <c r="G61" s="81">
        <v>10600</v>
      </c>
      <c r="H61" s="90">
        <v>1074.95</v>
      </c>
      <c r="I61" s="90">
        <v>1584.95</v>
      </c>
      <c r="J61" s="90">
        <v>1584.95</v>
      </c>
      <c r="K61" s="87">
        <f>SUM(H61:J61)</f>
        <v>4244.85</v>
      </c>
    </row>
    <row r="62" spans="1:11" ht="45" customHeight="1">
      <c r="A62" s="204"/>
      <c r="B62" s="207"/>
      <c r="C62" s="209"/>
      <c r="D62" s="79" t="s">
        <v>73</v>
      </c>
      <c r="E62" s="83"/>
      <c r="F62" s="83"/>
      <c r="G62" s="83"/>
      <c r="H62" s="87"/>
      <c r="I62" s="87"/>
      <c r="J62" s="87"/>
      <c r="K62" s="87"/>
    </row>
    <row r="63" spans="1:11" ht="15" customHeight="1">
      <c r="A63" s="205"/>
      <c r="B63" s="208"/>
      <c r="C63" s="209"/>
      <c r="D63" s="9" t="s">
        <v>20</v>
      </c>
      <c r="E63" s="81"/>
      <c r="F63" s="81"/>
      <c r="G63" s="81"/>
      <c r="H63" s="87"/>
      <c r="I63" s="87"/>
      <c r="J63" s="87"/>
      <c r="K63" s="87"/>
    </row>
    <row r="64" spans="1:11" ht="15" customHeight="1">
      <c r="A64" s="203" t="s">
        <v>195</v>
      </c>
      <c r="B64" s="206" t="s">
        <v>133</v>
      </c>
      <c r="C64" s="209" t="s">
        <v>134</v>
      </c>
      <c r="D64" s="9" t="s">
        <v>35</v>
      </c>
      <c r="E64" s="81">
        <f>SUM(E66:E70)</f>
        <v>12095.88</v>
      </c>
      <c r="F64" s="81">
        <f>SUM(F66:F70)</f>
        <v>11940</v>
      </c>
      <c r="G64" s="81">
        <f>SUM(G66:G70)</f>
        <v>10600</v>
      </c>
      <c r="H64" s="89">
        <v>75.3</v>
      </c>
      <c r="I64" s="89">
        <v>75.3</v>
      </c>
      <c r="J64" s="89">
        <v>75.3</v>
      </c>
      <c r="K64" s="85">
        <f>SUM(H64:J64)</f>
        <v>225.89999999999998</v>
      </c>
    </row>
    <row r="65" spans="1:11" ht="12.75" customHeight="1">
      <c r="A65" s="204"/>
      <c r="B65" s="207"/>
      <c r="C65" s="209"/>
      <c r="D65" s="9" t="s">
        <v>19</v>
      </c>
      <c r="E65" s="81"/>
      <c r="F65" s="81"/>
      <c r="G65" s="81"/>
      <c r="H65" s="87"/>
      <c r="I65" s="87"/>
      <c r="J65" s="87"/>
      <c r="K65" s="87"/>
    </row>
    <row r="66" spans="1:11" ht="16.5" customHeight="1">
      <c r="A66" s="204"/>
      <c r="B66" s="207"/>
      <c r="C66" s="209"/>
      <c r="D66" s="78" t="s">
        <v>71</v>
      </c>
      <c r="E66" s="82"/>
      <c r="F66" s="82"/>
      <c r="G66" s="82"/>
      <c r="H66" s="87"/>
      <c r="I66" s="87"/>
      <c r="J66" s="87"/>
      <c r="K66" s="87"/>
    </row>
    <row r="67" spans="1:11" ht="16.5" customHeight="1">
      <c r="A67" s="204"/>
      <c r="B67" s="207"/>
      <c r="C67" s="209"/>
      <c r="D67" s="9" t="s">
        <v>72</v>
      </c>
      <c r="E67" s="81"/>
      <c r="F67" s="81"/>
      <c r="G67" s="81"/>
      <c r="H67" s="87"/>
      <c r="I67" s="87"/>
      <c r="J67" s="87"/>
      <c r="K67" s="87"/>
    </row>
    <row r="68" spans="1:11" ht="15" customHeight="1">
      <c r="A68" s="204"/>
      <c r="B68" s="207"/>
      <c r="C68" s="209"/>
      <c r="D68" s="9" t="s">
        <v>38</v>
      </c>
      <c r="E68" s="81">
        <v>12095.88</v>
      </c>
      <c r="F68" s="81">
        <v>11940</v>
      </c>
      <c r="G68" s="81">
        <v>10600</v>
      </c>
      <c r="H68" s="90">
        <v>75.3</v>
      </c>
      <c r="I68" s="90">
        <v>75.3</v>
      </c>
      <c r="J68" s="90">
        <v>75.3</v>
      </c>
      <c r="K68" s="87">
        <f>SUM(H68:J68)</f>
        <v>225.89999999999998</v>
      </c>
    </row>
    <row r="69" spans="1:11" ht="46.5" customHeight="1">
      <c r="A69" s="204"/>
      <c r="B69" s="207"/>
      <c r="C69" s="209"/>
      <c r="D69" s="79" t="s">
        <v>73</v>
      </c>
      <c r="E69" s="83"/>
      <c r="F69" s="83"/>
      <c r="G69" s="83"/>
      <c r="H69" s="87"/>
      <c r="I69" s="87"/>
      <c r="J69" s="87"/>
      <c r="K69" s="87"/>
    </row>
    <row r="70" spans="1:11" ht="14.25" customHeight="1">
      <c r="A70" s="205"/>
      <c r="B70" s="208"/>
      <c r="C70" s="209"/>
      <c r="D70" s="9" t="s">
        <v>20</v>
      </c>
      <c r="E70" s="81"/>
      <c r="F70" s="81"/>
      <c r="G70" s="81"/>
      <c r="H70" s="87"/>
      <c r="I70" s="87"/>
      <c r="J70" s="87"/>
      <c r="K70" s="87"/>
    </row>
    <row r="71" spans="1:11" ht="12.75" customHeight="1">
      <c r="A71" s="203" t="s">
        <v>196</v>
      </c>
      <c r="B71" s="206" t="s">
        <v>135</v>
      </c>
      <c r="C71" s="209" t="s">
        <v>207</v>
      </c>
      <c r="D71" s="9" t="s">
        <v>35</v>
      </c>
      <c r="E71" s="81">
        <f>SUM(E73:E77)</f>
        <v>12095.88</v>
      </c>
      <c r="F71" s="81">
        <f>SUM(F73:F77)</f>
        <v>11940</v>
      </c>
      <c r="G71" s="81">
        <f>SUM(G73:G77)</f>
        <v>10600</v>
      </c>
      <c r="H71" s="89">
        <v>262.973</v>
      </c>
      <c r="I71" s="89">
        <v>250</v>
      </c>
      <c r="J71" s="89">
        <v>250</v>
      </c>
      <c r="K71" s="85">
        <f>SUM(H71:J71)</f>
        <v>762.973</v>
      </c>
    </row>
    <row r="72" spans="1:11" ht="14.25" customHeight="1">
      <c r="A72" s="204"/>
      <c r="B72" s="207"/>
      <c r="C72" s="209"/>
      <c r="D72" s="9" t="s">
        <v>19</v>
      </c>
      <c r="E72" s="81"/>
      <c r="F72" s="81"/>
      <c r="G72" s="81"/>
      <c r="H72" s="87"/>
      <c r="I72" s="87"/>
      <c r="J72" s="87"/>
      <c r="K72" s="87"/>
    </row>
    <row r="73" spans="1:11" ht="15" customHeight="1">
      <c r="A73" s="204"/>
      <c r="B73" s="207"/>
      <c r="C73" s="209"/>
      <c r="D73" s="78" t="s">
        <v>71</v>
      </c>
      <c r="E73" s="82"/>
      <c r="F73" s="82"/>
      <c r="G73" s="82"/>
      <c r="H73" s="87"/>
      <c r="I73" s="87"/>
      <c r="J73" s="87"/>
      <c r="K73" s="87"/>
    </row>
    <row r="74" spans="1:11" ht="14.25" customHeight="1">
      <c r="A74" s="204"/>
      <c r="B74" s="207"/>
      <c r="C74" s="209"/>
      <c r="D74" s="9" t="s">
        <v>72</v>
      </c>
      <c r="E74" s="81"/>
      <c r="F74" s="81"/>
      <c r="G74" s="81"/>
      <c r="H74" s="87"/>
      <c r="I74" s="87"/>
      <c r="J74" s="87"/>
      <c r="K74" s="87"/>
    </row>
    <row r="75" spans="1:11" ht="15" customHeight="1">
      <c r="A75" s="204"/>
      <c r="B75" s="207"/>
      <c r="C75" s="209"/>
      <c r="D75" s="9" t="s">
        <v>38</v>
      </c>
      <c r="E75" s="81">
        <v>12095.88</v>
      </c>
      <c r="F75" s="81">
        <v>11940</v>
      </c>
      <c r="G75" s="81">
        <v>10600</v>
      </c>
      <c r="H75" s="90">
        <v>262.973</v>
      </c>
      <c r="I75" s="90">
        <v>250</v>
      </c>
      <c r="J75" s="90">
        <v>250</v>
      </c>
      <c r="K75" s="87">
        <f>SUM(H75:J75)</f>
        <v>762.973</v>
      </c>
    </row>
    <row r="76" spans="1:11" ht="46.5" customHeight="1">
      <c r="A76" s="204"/>
      <c r="B76" s="207"/>
      <c r="C76" s="209"/>
      <c r="D76" s="79" t="s">
        <v>73</v>
      </c>
      <c r="E76" s="83"/>
      <c r="F76" s="83"/>
      <c r="G76" s="83"/>
      <c r="H76" s="87"/>
      <c r="I76" s="87"/>
      <c r="J76" s="87"/>
      <c r="K76" s="87"/>
    </row>
    <row r="77" spans="1:11" ht="90" customHeight="1">
      <c r="A77" s="205"/>
      <c r="B77" s="208"/>
      <c r="C77" s="209"/>
      <c r="D77" s="9" t="s">
        <v>20</v>
      </c>
      <c r="E77" s="81"/>
      <c r="F77" s="81"/>
      <c r="G77" s="81"/>
      <c r="H77" s="87"/>
      <c r="I77" s="87"/>
      <c r="J77" s="87"/>
      <c r="K77" s="87"/>
    </row>
    <row r="78" spans="1:11" ht="12.75" customHeight="1">
      <c r="A78" s="203" t="s">
        <v>197</v>
      </c>
      <c r="B78" s="206" t="s">
        <v>136</v>
      </c>
      <c r="C78" s="209" t="s">
        <v>153</v>
      </c>
      <c r="D78" s="9" t="s">
        <v>35</v>
      </c>
      <c r="E78" s="81">
        <f>SUM(E80:E84)</f>
        <v>12095.88</v>
      </c>
      <c r="F78" s="81">
        <f>SUM(F80:F84)</f>
        <v>11940</v>
      </c>
      <c r="G78" s="81">
        <f>SUM(G80:G84)</f>
        <v>10600</v>
      </c>
      <c r="H78" s="89">
        <v>10000</v>
      </c>
      <c r="I78" s="89">
        <v>10000</v>
      </c>
      <c r="J78" s="89">
        <v>10000</v>
      </c>
      <c r="K78" s="85">
        <f>SUM(H78:J78)</f>
        <v>30000</v>
      </c>
    </row>
    <row r="79" spans="1:11" ht="13.5" customHeight="1">
      <c r="A79" s="204"/>
      <c r="B79" s="207"/>
      <c r="C79" s="209"/>
      <c r="D79" s="9" t="s">
        <v>19</v>
      </c>
      <c r="E79" s="81"/>
      <c r="F79" s="81"/>
      <c r="G79" s="81"/>
      <c r="H79" s="87"/>
      <c r="I79" s="87"/>
      <c r="J79" s="87"/>
      <c r="K79" s="87"/>
    </row>
    <row r="80" spans="1:11" ht="15.75" customHeight="1">
      <c r="A80" s="204"/>
      <c r="B80" s="207"/>
      <c r="C80" s="209"/>
      <c r="D80" s="78" t="s">
        <v>71</v>
      </c>
      <c r="E80" s="82"/>
      <c r="F80" s="82"/>
      <c r="G80" s="82"/>
      <c r="H80" s="87"/>
      <c r="I80" s="87"/>
      <c r="J80" s="87"/>
      <c r="K80" s="87"/>
    </row>
    <row r="81" spans="1:11" ht="15" customHeight="1">
      <c r="A81" s="204"/>
      <c r="B81" s="207"/>
      <c r="C81" s="209"/>
      <c r="D81" s="9" t="s">
        <v>72</v>
      </c>
      <c r="E81" s="81"/>
      <c r="F81" s="81"/>
      <c r="G81" s="81"/>
      <c r="H81" s="87"/>
      <c r="I81" s="87"/>
      <c r="J81" s="87"/>
      <c r="K81" s="87"/>
    </row>
    <row r="82" spans="1:11" ht="16.5" customHeight="1">
      <c r="A82" s="204"/>
      <c r="B82" s="207"/>
      <c r="C82" s="209"/>
      <c r="D82" s="9" t="s">
        <v>38</v>
      </c>
      <c r="E82" s="81">
        <v>12095.88</v>
      </c>
      <c r="F82" s="81">
        <v>11940</v>
      </c>
      <c r="G82" s="81">
        <v>10600</v>
      </c>
      <c r="H82" s="90">
        <v>10000</v>
      </c>
      <c r="I82" s="90">
        <v>10000</v>
      </c>
      <c r="J82" s="90">
        <v>10000</v>
      </c>
      <c r="K82" s="87">
        <f>SUM(H82:J82)</f>
        <v>30000</v>
      </c>
    </row>
    <row r="83" spans="1:11" ht="47.25">
      <c r="A83" s="204"/>
      <c r="B83" s="207"/>
      <c r="C83" s="209"/>
      <c r="D83" s="79" t="s">
        <v>73</v>
      </c>
      <c r="E83" s="83"/>
      <c r="F83" s="83"/>
      <c r="G83" s="83"/>
      <c r="H83" s="87"/>
      <c r="I83" s="87"/>
      <c r="J83" s="87"/>
      <c r="K83" s="87"/>
    </row>
    <row r="84" spans="1:11" ht="16.5" customHeight="1">
      <c r="A84" s="205"/>
      <c r="B84" s="208"/>
      <c r="C84" s="209"/>
      <c r="D84" s="9" t="s">
        <v>20</v>
      </c>
      <c r="E84" s="81"/>
      <c r="F84" s="81"/>
      <c r="G84" s="81"/>
      <c r="H84" s="87"/>
      <c r="I84" s="87"/>
      <c r="J84" s="87"/>
      <c r="K84" s="87"/>
    </row>
  </sheetData>
  <sheetProtection/>
  <mergeCells count="43">
    <mergeCell ref="A57:A63"/>
    <mergeCell ref="B57:B63"/>
    <mergeCell ref="C57:C63"/>
    <mergeCell ref="I1:K1"/>
    <mergeCell ref="B36:B42"/>
    <mergeCell ref="C36:C42"/>
    <mergeCell ref="A43:A49"/>
    <mergeCell ref="A50:A56"/>
    <mergeCell ref="B50:B56"/>
    <mergeCell ref="C50:C56"/>
    <mergeCell ref="A78:A84"/>
    <mergeCell ref="B78:B84"/>
    <mergeCell ref="C78:C84"/>
    <mergeCell ref="A64:A70"/>
    <mergeCell ref="B64:B70"/>
    <mergeCell ref="C64:C70"/>
    <mergeCell ref="A71:A77"/>
    <mergeCell ref="B71:B77"/>
    <mergeCell ref="C71:C77"/>
    <mergeCell ref="B43:B49"/>
    <mergeCell ref="C43:C49"/>
    <mergeCell ref="A36:A42"/>
    <mergeCell ref="K12:K13"/>
    <mergeCell ref="A15:A21"/>
    <mergeCell ref="B15:B21"/>
    <mergeCell ref="C15:C21"/>
    <mergeCell ref="B12:B13"/>
    <mergeCell ref="C12:C13"/>
    <mergeCell ref="D12:D13"/>
    <mergeCell ref="A12:A13"/>
    <mergeCell ref="A29:A35"/>
    <mergeCell ref="B29:B35"/>
    <mergeCell ref="C29:C35"/>
    <mergeCell ref="A9:K9"/>
    <mergeCell ref="A22:A28"/>
    <mergeCell ref="B22:B28"/>
    <mergeCell ref="C22:C28"/>
    <mergeCell ref="I3:K3"/>
    <mergeCell ref="A4:K4"/>
    <mergeCell ref="A5:K5"/>
    <mergeCell ref="A6:K6"/>
    <mergeCell ref="A7:K7"/>
    <mergeCell ref="A8:K8"/>
  </mergeCells>
  <printOptions/>
  <pageMargins left="0.5905511811023623" right="0.5905511811023623" top="0.984251968503937" bottom="0.1968503937007874" header="0.31496062992125984" footer="0.31496062992125984"/>
  <pageSetup fitToHeight="0" fitToWidth="1" horizontalDpi="600" verticalDpi="600" orientation="landscape" paperSize="9" scale="89" r:id="rId1"/>
  <rowBreaks count="3" manualBreakCount="3">
    <brk id="28" max="10" man="1"/>
    <brk id="49" max="10" man="1"/>
    <brk id="70" max="10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H21"/>
  <sheetViews>
    <sheetView zoomScalePageLayoutView="0" workbookViewId="0" topLeftCell="A1">
      <selection activeCell="E1" sqref="E1:H1"/>
    </sheetView>
  </sheetViews>
  <sheetFormatPr defaultColWidth="9.00390625" defaultRowHeight="15.75"/>
  <cols>
    <col min="1" max="1" width="4.75390625" style="5" customWidth="1"/>
    <col min="2" max="2" width="39.50390625" style="1" customWidth="1"/>
    <col min="3" max="3" width="14.75390625" style="5" customWidth="1"/>
    <col min="4" max="4" width="19.125" style="1" customWidth="1"/>
    <col min="5" max="5" width="10.125" style="1" customWidth="1"/>
    <col min="6" max="6" width="9.375" style="1" customWidth="1"/>
    <col min="7" max="8" width="9.625" style="1" customWidth="1"/>
    <col min="9" max="16384" width="9.00390625" style="1" customWidth="1"/>
  </cols>
  <sheetData>
    <row r="1" spans="5:8" ht="63" customHeight="1">
      <c r="E1" s="214" t="s">
        <v>233</v>
      </c>
      <c r="F1" s="214"/>
      <c r="G1" s="214"/>
      <c r="H1" s="214"/>
    </row>
    <row r="2" spans="5:8" ht="94.5" customHeight="1">
      <c r="E2" s="215" t="s">
        <v>214</v>
      </c>
      <c r="F2" s="215"/>
      <c r="G2" s="215"/>
      <c r="H2" s="215"/>
    </row>
    <row r="3" ht="9" customHeight="1">
      <c r="A3" s="7"/>
    </row>
    <row r="4" ht="18" hidden="1">
      <c r="A4" s="7"/>
    </row>
    <row r="5" spans="1:8" ht="18">
      <c r="A5" s="144" t="s">
        <v>1</v>
      </c>
      <c r="B5" s="144"/>
      <c r="C5" s="144"/>
      <c r="D5" s="144"/>
      <c r="E5" s="144"/>
      <c r="F5" s="144"/>
      <c r="G5" s="144"/>
      <c r="H5" s="144"/>
    </row>
    <row r="6" spans="1:8" ht="18">
      <c r="A6" s="216" t="s">
        <v>167</v>
      </c>
      <c r="B6" s="144"/>
      <c r="C6" s="144"/>
      <c r="D6" s="144"/>
      <c r="E6" s="144"/>
      <c r="F6" s="144"/>
      <c r="G6" s="144"/>
      <c r="H6" s="144"/>
    </row>
    <row r="7" spans="1:8" ht="36" customHeight="1">
      <c r="A7" s="216" t="s">
        <v>168</v>
      </c>
      <c r="B7" s="144"/>
      <c r="C7" s="144"/>
      <c r="D7" s="144"/>
      <c r="E7" s="144"/>
      <c r="F7" s="144"/>
      <c r="G7" s="144"/>
      <c r="H7" s="144"/>
    </row>
    <row r="8" ht="4.5" customHeight="1">
      <c r="A8" s="7"/>
    </row>
    <row r="9" spans="1:8" ht="15">
      <c r="A9" s="130" t="s">
        <v>17</v>
      </c>
      <c r="B9" s="130" t="s">
        <v>44</v>
      </c>
      <c r="C9" s="130" t="s">
        <v>2</v>
      </c>
      <c r="D9" s="130" t="s">
        <v>45</v>
      </c>
      <c r="E9" s="130" t="s">
        <v>46</v>
      </c>
      <c r="F9" s="130"/>
      <c r="G9" s="130"/>
      <c r="H9" s="130"/>
    </row>
    <row r="10" spans="1:8" ht="15">
      <c r="A10" s="130"/>
      <c r="B10" s="130"/>
      <c r="C10" s="130"/>
      <c r="D10" s="130"/>
      <c r="E10" s="2" t="s">
        <v>59</v>
      </c>
      <c r="F10" s="3" t="s">
        <v>51</v>
      </c>
      <c r="G10" s="3" t="s">
        <v>52</v>
      </c>
      <c r="H10" s="3" t="s">
        <v>53</v>
      </c>
    </row>
    <row r="11" spans="1:8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27.75" customHeight="1">
      <c r="A12" s="211" t="s">
        <v>169</v>
      </c>
      <c r="B12" s="212"/>
      <c r="C12" s="212"/>
      <c r="D12" s="212"/>
      <c r="E12" s="212"/>
      <c r="F12" s="212"/>
      <c r="G12" s="212"/>
      <c r="H12" s="213"/>
    </row>
    <row r="13" spans="1:8" ht="24.75" customHeight="1">
      <c r="A13" s="211" t="s">
        <v>170</v>
      </c>
      <c r="B13" s="212"/>
      <c r="C13" s="212"/>
      <c r="D13" s="212"/>
      <c r="E13" s="212"/>
      <c r="F13" s="212"/>
      <c r="G13" s="212"/>
      <c r="H13" s="213"/>
    </row>
    <row r="14" spans="1:8" ht="54.75">
      <c r="A14" s="17" t="s">
        <v>3</v>
      </c>
      <c r="B14" s="57" t="s">
        <v>171</v>
      </c>
      <c r="C14" s="31" t="s">
        <v>83</v>
      </c>
      <c r="D14" s="31" t="s">
        <v>82</v>
      </c>
      <c r="E14" s="29">
        <v>0</v>
      </c>
      <c r="F14" s="29">
        <v>4</v>
      </c>
      <c r="G14" s="29">
        <v>0</v>
      </c>
      <c r="H14" s="29">
        <v>0</v>
      </c>
    </row>
    <row r="15" spans="1:8" ht="50.25" customHeight="1">
      <c r="A15" s="17" t="s">
        <v>62</v>
      </c>
      <c r="B15" s="57" t="s">
        <v>173</v>
      </c>
      <c r="C15" s="31" t="s">
        <v>83</v>
      </c>
      <c r="D15" s="31" t="s">
        <v>176</v>
      </c>
      <c r="E15" s="29">
        <v>0</v>
      </c>
      <c r="F15" s="29">
        <v>0</v>
      </c>
      <c r="G15" s="29">
        <v>0</v>
      </c>
      <c r="H15" s="29">
        <v>0</v>
      </c>
    </row>
    <row r="16" spans="1:8" ht="50.25" customHeight="1">
      <c r="A16" s="17" t="s">
        <v>64</v>
      </c>
      <c r="B16" s="57" t="s">
        <v>174</v>
      </c>
      <c r="C16" s="31" t="s">
        <v>83</v>
      </c>
      <c r="D16" s="31" t="s">
        <v>176</v>
      </c>
      <c r="E16" s="29">
        <v>0</v>
      </c>
      <c r="F16" s="29">
        <v>0</v>
      </c>
      <c r="G16" s="29">
        <v>0</v>
      </c>
      <c r="H16" s="29">
        <v>0</v>
      </c>
    </row>
    <row r="17" spans="1:8" ht="40.5" customHeight="1">
      <c r="A17" s="17" t="s">
        <v>65</v>
      </c>
      <c r="B17" s="57" t="s">
        <v>217</v>
      </c>
      <c r="C17" s="31" t="s">
        <v>83</v>
      </c>
      <c r="D17" s="31" t="s">
        <v>219</v>
      </c>
      <c r="E17" s="29">
        <v>0</v>
      </c>
      <c r="F17" s="29">
        <v>0</v>
      </c>
      <c r="G17" s="29">
        <v>0</v>
      </c>
      <c r="H17" s="29">
        <v>0</v>
      </c>
    </row>
    <row r="18" spans="1:8" ht="45" customHeight="1">
      <c r="A18" s="17" t="s">
        <v>154</v>
      </c>
      <c r="B18" s="57" t="s">
        <v>175</v>
      </c>
      <c r="C18" s="31" t="s">
        <v>220</v>
      </c>
      <c r="D18" s="31" t="s">
        <v>221</v>
      </c>
      <c r="E18" s="29">
        <v>1.1</v>
      </c>
      <c r="F18" s="29">
        <v>0</v>
      </c>
      <c r="G18" s="29">
        <v>0</v>
      </c>
      <c r="H18" s="29">
        <v>0</v>
      </c>
    </row>
    <row r="19" ht="18">
      <c r="A19" s="7"/>
    </row>
    <row r="20" spans="1:3" ht="18">
      <c r="A20" s="7"/>
      <c r="C20" s="1"/>
    </row>
    <row r="21" spans="1:3" ht="18">
      <c r="A21" s="7"/>
      <c r="C21" s="1"/>
    </row>
  </sheetData>
  <sheetProtection/>
  <mergeCells count="12">
    <mergeCell ref="A6:H6"/>
    <mergeCell ref="A7:H7"/>
    <mergeCell ref="A13:H13"/>
    <mergeCell ref="A9:A10"/>
    <mergeCell ref="B9:B10"/>
    <mergeCell ref="C9:C10"/>
    <mergeCell ref="E1:H1"/>
    <mergeCell ref="D9:D10"/>
    <mergeCell ref="E9:H9"/>
    <mergeCell ref="A12:H12"/>
    <mergeCell ref="E2:H2"/>
    <mergeCell ref="A5:H5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1:L28"/>
  <sheetViews>
    <sheetView tabSelected="1" zoomScalePageLayoutView="0" workbookViewId="0" topLeftCell="A1">
      <selection activeCell="I1" sqref="I1:L1"/>
    </sheetView>
  </sheetViews>
  <sheetFormatPr defaultColWidth="9.00390625" defaultRowHeight="15.75"/>
  <cols>
    <col min="1" max="1" width="3.75390625" style="7" customWidth="1"/>
    <col min="2" max="2" width="30.00390625" style="4" customWidth="1"/>
    <col min="3" max="3" width="16.375" style="4" customWidth="1"/>
    <col min="4" max="5" width="6.375" style="4" customWidth="1"/>
    <col min="6" max="6" width="9.00390625" style="4" customWidth="1"/>
    <col min="7" max="7" width="4.375" style="4" customWidth="1"/>
    <col min="8" max="9" width="8.25390625" style="4" customWidth="1"/>
    <col min="10" max="10" width="6.125" style="4" customWidth="1"/>
    <col min="11" max="11" width="8.125" style="4" customWidth="1"/>
    <col min="12" max="12" width="25.125" style="4" customWidth="1"/>
    <col min="13" max="16384" width="9.00390625" style="4" customWidth="1"/>
  </cols>
  <sheetData>
    <row r="1" spans="9:12" ht="55.5" customHeight="1">
      <c r="I1" s="214" t="s">
        <v>234</v>
      </c>
      <c r="J1" s="214"/>
      <c r="K1" s="214"/>
      <c r="L1" s="214"/>
    </row>
    <row r="2" spans="9:12" ht="81.75" customHeight="1">
      <c r="I2" s="215" t="s">
        <v>215</v>
      </c>
      <c r="J2" s="215"/>
      <c r="K2" s="215"/>
      <c r="L2" s="215"/>
    </row>
    <row r="3" ht="18" hidden="1"/>
    <row r="4" spans="1:12" ht="18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36.75" customHeight="1">
      <c r="A5" s="216" t="s">
        <v>177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ht="3" customHeight="1"/>
    <row r="7" spans="1:12" s="58" customFormat="1" ht="31.5" customHeight="1">
      <c r="A7" s="220" t="s">
        <v>17</v>
      </c>
      <c r="B7" s="220" t="s">
        <v>47</v>
      </c>
      <c r="C7" s="220" t="s">
        <v>24</v>
      </c>
      <c r="D7" s="220" t="s">
        <v>22</v>
      </c>
      <c r="E7" s="220"/>
      <c r="F7" s="220"/>
      <c r="G7" s="220"/>
      <c r="H7" s="220" t="s">
        <v>48</v>
      </c>
      <c r="I7" s="220"/>
      <c r="J7" s="220"/>
      <c r="K7" s="220"/>
      <c r="L7" s="220" t="s">
        <v>49</v>
      </c>
    </row>
    <row r="8" spans="1:12" s="58" customFormat="1" ht="84" customHeight="1">
      <c r="A8" s="220"/>
      <c r="B8" s="220"/>
      <c r="C8" s="220"/>
      <c r="D8" s="59" t="s">
        <v>24</v>
      </c>
      <c r="E8" s="59" t="s">
        <v>25</v>
      </c>
      <c r="F8" s="59" t="s">
        <v>26</v>
      </c>
      <c r="G8" s="59" t="s">
        <v>27</v>
      </c>
      <c r="H8" s="59">
        <v>2017</v>
      </c>
      <c r="I8" s="59">
        <v>2018</v>
      </c>
      <c r="J8" s="59">
        <v>2019</v>
      </c>
      <c r="K8" s="59" t="s">
        <v>50</v>
      </c>
      <c r="L8" s="220"/>
    </row>
    <row r="9" spans="1:12" s="58" customFormat="1" ht="12.7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</row>
    <row r="10" spans="1:12" s="60" customFormat="1" ht="12.75">
      <c r="A10" s="217" t="s">
        <v>169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9"/>
    </row>
    <row r="11" spans="1:12" s="60" customFormat="1" ht="12.75">
      <c r="A11" s="217" t="s">
        <v>183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9"/>
    </row>
    <row r="12" spans="1:12" s="58" customFormat="1" ht="66">
      <c r="A12" s="61" t="s">
        <v>3</v>
      </c>
      <c r="B12" s="62" t="s">
        <v>171</v>
      </c>
      <c r="C12" s="59" t="s">
        <v>60</v>
      </c>
      <c r="D12" s="59">
        <v>241</v>
      </c>
      <c r="E12" s="63" t="s">
        <v>87</v>
      </c>
      <c r="F12" s="59" t="s">
        <v>180</v>
      </c>
      <c r="G12" s="59">
        <v>244</v>
      </c>
      <c r="H12" s="64">
        <v>2870.91</v>
      </c>
      <c r="I12" s="64">
        <v>0</v>
      </c>
      <c r="J12" s="64">
        <v>0</v>
      </c>
      <c r="K12" s="65">
        <f>J12+I12+H12</f>
        <v>2870.91</v>
      </c>
      <c r="L12" s="72" t="s">
        <v>223</v>
      </c>
    </row>
    <row r="13" spans="1:12" s="58" customFormat="1" ht="92.25">
      <c r="A13" s="61" t="s">
        <v>62</v>
      </c>
      <c r="B13" s="62" t="s">
        <v>184</v>
      </c>
      <c r="C13" s="59" t="s">
        <v>60</v>
      </c>
      <c r="D13" s="59">
        <v>241</v>
      </c>
      <c r="E13" s="63" t="s">
        <v>87</v>
      </c>
      <c r="F13" s="59" t="s">
        <v>180</v>
      </c>
      <c r="G13" s="59">
        <v>244</v>
      </c>
      <c r="H13" s="64">
        <v>0</v>
      </c>
      <c r="I13" s="64">
        <v>0</v>
      </c>
      <c r="J13" s="64">
        <v>0</v>
      </c>
      <c r="K13" s="65">
        <v>0</v>
      </c>
      <c r="L13" s="72" t="s">
        <v>228</v>
      </c>
    </row>
    <row r="14" spans="1:12" s="58" customFormat="1" ht="66">
      <c r="A14" s="59" t="s">
        <v>178</v>
      </c>
      <c r="B14" s="62" t="s">
        <v>172</v>
      </c>
      <c r="C14" s="59" t="s">
        <v>179</v>
      </c>
      <c r="D14" s="66">
        <v>247</v>
      </c>
      <c r="E14" s="67" t="s">
        <v>87</v>
      </c>
      <c r="F14" s="66" t="s">
        <v>181</v>
      </c>
      <c r="G14" s="66">
        <v>244</v>
      </c>
      <c r="H14" s="64">
        <v>0</v>
      </c>
      <c r="I14" s="64">
        <v>0</v>
      </c>
      <c r="J14" s="64">
        <v>0</v>
      </c>
      <c r="K14" s="65">
        <v>0</v>
      </c>
      <c r="L14" s="68" t="s">
        <v>182</v>
      </c>
    </row>
    <row r="15" spans="1:12" s="58" customFormat="1" ht="39">
      <c r="A15" s="59" t="s">
        <v>65</v>
      </c>
      <c r="B15" s="62" t="s">
        <v>217</v>
      </c>
      <c r="C15" s="59" t="s">
        <v>60</v>
      </c>
      <c r="D15" s="59">
        <v>241</v>
      </c>
      <c r="E15" s="63" t="s">
        <v>87</v>
      </c>
      <c r="F15" s="59" t="s">
        <v>180</v>
      </c>
      <c r="G15" s="59">
        <v>244</v>
      </c>
      <c r="H15" s="64">
        <v>0</v>
      </c>
      <c r="I15" s="64">
        <v>0</v>
      </c>
      <c r="J15" s="64">
        <v>0</v>
      </c>
      <c r="K15" s="65">
        <f>J15+I15+H15</f>
        <v>0</v>
      </c>
      <c r="L15" s="68" t="s">
        <v>222</v>
      </c>
    </row>
    <row r="16" spans="1:12" s="70" customFormat="1" ht="12.75">
      <c r="A16" s="59"/>
      <c r="B16" s="62" t="s">
        <v>78</v>
      </c>
      <c r="C16" s="59" t="s">
        <v>29</v>
      </c>
      <c r="D16" s="59" t="s">
        <v>29</v>
      </c>
      <c r="E16" s="59" t="s">
        <v>29</v>
      </c>
      <c r="F16" s="59" t="s">
        <v>29</v>
      </c>
      <c r="G16" s="62" t="s">
        <v>29</v>
      </c>
      <c r="H16" s="69">
        <f>SUM(H12:H15)</f>
        <v>2870.91</v>
      </c>
      <c r="I16" s="69">
        <f>SUM(I12:I15)</f>
        <v>0</v>
      </c>
      <c r="J16" s="69">
        <f>SUM(J12:J15)</f>
        <v>0</v>
      </c>
      <c r="K16" s="69">
        <f>K12+K13+K14+K15</f>
        <v>2870.91</v>
      </c>
      <c r="L16" s="62"/>
    </row>
    <row r="17" s="10" customFormat="1" ht="18">
      <c r="A17" s="11"/>
    </row>
    <row r="21" spans="8:11" ht="18">
      <c r="H21" s="26"/>
      <c r="I21" s="26"/>
      <c r="J21" s="26"/>
      <c r="K21" s="26"/>
    </row>
    <row r="22" spans="8:11" ht="18">
      <c r="H22" s="26"/>
      <c r="I22" s="26"/>
      <c r="J22" s="26"/>
      <c r="K22" s="26"/>
    </row>
    <row r="23" spans="8:11" ht="18">
      <c r="H23" s="26"/>
      <c r="I23" s="26"/>
      <c r="J23" s="26"/>
      <c r="K23" s="26"/>
    </row>
    <row r="24" spans="8:11" ht="18">
      <c r="H24" s="26"/>
      <c r="I24" s="26"/>
      <c r="J24" s="26"/>
      <c r="K24" s="26"/>
    </row>
    <row r="25" spans="8:11" ht="18">
      <c r="H25" s="27"/>
      <c r="I25" s="27"/>
      <c r="J25" s="27"/>
      <c r="K25" s="27"/>
    </row>
    <row r="26" spans="8:11" ht="18">
      <c r="H26" s="26"/>
      <c r="I26" s="26"/>
      <c r="J26" s="26"/>
      <c r="K26" s="26"/>
    </row>
    <row r="27" spans="8:11" ht="18">
      <c r="H27" s="26"/>
      <c r="I27" s="26"/>
      <c r="J27" s="26"/>
      <c r="K27" s="26"/>
    </row>
    <row r="28" spans="8:11" ht="18">
      <c r="H28" s="26"/>
      <c r="I28" s="26"/>
      <c r="J28" s="26"/>
      <c r="K28" s="26"/>
    </row>
  </sheetData>
  <sheetProtection/>
  <mergeCells count="12">
    <mergeCell ref="I1:L1"/>
    <mergeCell ref="I2:L2"/>
    <mergeCell ref="A4:L4"/>
    <mergeCell ref="A5:L5"/>
    <mergeCell ref="H7:K7"/>
    <mergeCell ref="L7:L8"/>
    <mergeCell ref="A10:L10"/>
    <mergeCell ref="A11:L11"/>
    <mergeCell ref="A7:A8"/>
    <mergeCell ref="B7:B8"/>
    <mergeCell ref="C7:C8"/>
    <mergeCell ref="D7:G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Анна П. Самйлова</cp:lastModifiedBy>
  <cp:lastPrinted>2017-10-02T02:30:37Z</cp:lastPrinted>
  <dcterms:created xsi:type="dcterms:W3CDTF">2016-10-20T04:37:12Z</dcterms:created>
  <dcterms:modified xsi:type="dcterms:W3CDTF">2017-10-02T02:31:18Z</dcterms:modified>
  <cp:category/>
  <cp:version/>
  <cp:contentType/>
  <cp:contentStatus/>
</cp:coreProperties>
</file>