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3005" tabRatio="777" activeTab="2"/>
  </bookViews>
  <sheets>
    <sheet name="Пр. 1 к Паспорту" sheetId="1" r:id="rId1"/>
    <sheet name="Пр.1 к МП" sheetId="2" r:id="rId2"/>
    <sheet name="Пр. 2 к МП" sheetId="3" r:id="rId3"/>
    <sheet name="Пр.3 к МП" sheetId="4" r:id="rId4"/>
    <sheet name="Пр. 1 к 1ПП" sheetId="5" r:id="rId5"/>
    <sheet name="Пр.2 к 1ПП" sheetId="6" r:id="rId6"/>
    <sheet name="Пр.1 к 2ПП" sheetId="7" r:id="rId7"/>
    <sheet name="Пр.2 к 2ПП" sheetId="8" r:id="rId8"/>
    <sheet name="Пр.1 к 3ПП" sheetId="9" r:id="rId9"/>
    <sheet name="Пр.2 к 3ПП" sheetId="10" r:id="rId10"/>
  </sheets>
  <definedNames>
    <definedName name="Z_0CE72C7C_BA16_4CAF_8510_EA0FA4147AAD_.wvu.PrintArea" localSheetId="4" hidden="1">'Пр. 1 к 1ПП'!$A$1:$H$17</definedName>
    <definedName name="Z_0CE72C7C_BA16_4CAF_8510_EA0FA4147AAD_.wvu.PrintArea" localSheetId="0" hidden="1">'Пр. 1 к Паспорту'!$A$1:$H$31</definedName>
    <definedName name="Z_0CE72C7C_BA16_4CAF_8510_EA0FA4147AAD_.wvu.PrintArea" localSheetId="2" hidden="1">'Пр. 2 к МП'!$B$1:$L$44</definedName>
    <definedName name="Z_0CE72C7C_BA16_4CAF_8510_EA0FA4147AAD_.wvu.PrintArea" localSheetId="6" hidden="1">'Пр.1 к 2ПП'!$A$1:$H$34</definedName>
    <definedName name="Z_0CE72C7C_BA16_4CAF_8510_EA0FA4147AAD_.wvu.PrintArea" localSheetId="8" hidden="1">'Пр.1 к 3ПП'!$A$1:$G$18</definedName>
    <definedName name="Z_0CE72C7C_BA16_4CAF_8510_EA0FA4147AAD_.wvu.PrintArea" localSheetId="1" hidden="1">'Пр.1 к МП'!$A$1:$L$14</definedName>
    <definedName name="Z_0CE72C7C_BA16_4CAF_8510_EA0FA4147AAD_.wvu.PrintArea" localSheetId="5" hidden="1">'Пр.2 к 1ПП'!$B$1:$L$22</definedName>
    <definedName name="Z_0CE72C7C_BA16_4CAF_8510_EA0FA4147AAD_.wvu.PrintArea" localSheetId="7" hidden="1">'Пр.2 к 2ПП'!$B$1:$L$25</definedName>
    <definedName name="Z_0CE72C7C_BA16_4CAF_8510_EA0FA4147AAD_.wvu.PrintArea" localSheetId="9" hidden="1">'Пр.2 к 3ПП'!$B$1:$L$21</definedName>
    <definedName name="Z_0CE72C7C_BA16_4CAF_8510_EA0FA4147AAD_.wvu.PrintArea" localSheetId="3" hidden="1">'Пр.3 к МП'!$B$1:$H$56</definedName>
    <definedName name="Z_0CE72C7C_BA16_4CAF_8510_EA0FA4147AAD_.wvu.PrintTitles" localSheetId="0" hidden="1">'Пр. 1 к Паспорту'!$6:$6</definedName>
    <definedName name="Z_0CE72C7C_BA16_4CAF_8510_EA0FA4147AAD_.wvu.PrintTitles" localSheetId="2" hidden="1">'Пр. 2 к МП'!$5:$6</definedName>
    <definedName name="Z_0CE72C7C_BA16_4CAF_8510_EA0FA4147AAD_.wvu.PrintTitles" localSheetId="6" hidden="1">'Пр.1 к 2ПП'!$5:$6</definedName>
    <definedName name="Z_0CE72C7C_BA16_4CAF_8510_EA0FA4147AAD_.wvu.PrintTitles" localSheetId="3" hidden="1">'Пр.3 к МП'!$5:$6</definedName>
    <definedName name="Z_C04E132C_DB09_4BDA_934A_E24AADBD03E8_.wvu.PrintArea" localSheetId="4" hidden="1">'Пр. 1 к 1ПП'!$A$1:$H$17</definedName>
    <definedName name="Z_C04E132C_DB09_4BDA_934A_E24AADBD03E8_.wvu.PrintArea" localSheetId="0" hidden="1">'Пр. 1 к Паспорту'!$A$1:$H$31</definedName>
    <definedName name="Z_C04E132C_DB09_4BDA_934A_E24AADBD03E8_.wvu.PrintArea" localSheetId="2" hidden="1">'Пр. 2 к МП'!$B$1:$L$28</definedName>
    <definedName name="Z_C04E132C_DB09_4BDA_934A_E24AADBD03E8_.wvu.PrintArea" localSheetId="6" hidden="1">'Пр.1 к 2ПП'!$A$1:$I$34</definedName>
    <definedName name="Z_C04E132C_DB09_4BDA_934A_E24AADBD03E8_.wvu.PrintArea" localSheetId="8" hidden="1">'Пр.1 к 3ПП'!$A$1:$H$18</definedName>
    <definedName name="Z_C04E132C_DB09_4BDA_934A_E24AADBD03E8_.wvu.PrintArea" localSheetId="1" hidden="1">'Пр.1 к МП'!$A$1:$L$14</definedName>
    <definedName name="Z_C04E132C_DB09_4BDA_934A_E24AADBD03E8_.wvu.PrintArea" localSheetId="5" hidden="1">'Пр.2 к 1ПП'!$B$1:$L$22</definedName>
    <definedName name="Z_C04E132C_DB09_4BDA_934A_E24AADBD03E8_.wvu.PrintArea" localSheetId="7" hidden="1">'Пр.2 к 2ПП'!$B$1:$L$25</definedName>
    <definedName name="Z_C04E132C_DB09_4BDA_934A_E24AADBD03E8_.wvu.PrintArea" localSheetId="9" hidden="1">'Пр.2 к 3ПП'!$B$1:$L$21</definedName>
    <definedName name="Z_C04E132C_DB09_4BDA_934A_E24AADBD03E8_.wvu.PrintArea" localSheetId="3" hidden="1">'Пр.3 к МП'!$B$1:$H$56</definedName>
    <definedName name="Z_C04E132C_DB09_4BDA_934A_E24AADBD03E8_.wvu.PrintTitles" localSheetId="0" hidden="1">'Пр. 1 к Паспорту'!$6:$6</definedName>
    <definedName name="Z_C04E132C_DB09_4BDA_934A_E24AADBD03E8_.wvu.PrintTitles" localSheetId="2" hidden="1">'Пр. 2 к МП'!$5:$6</definedName>
    <definedName name="Z_C04E132C_DB09_4BDA_934A_E24AADBD03E8_.wvu.PrintTitles" localSheetId="6" hidden="1">'Пр.1 к 2ПП'!$5:$6</definedName>
    <definedName name="Z_C04E132C_DB09_4BDA_934A_E24AADBD03E8_.wvu.PrintTitles" localSheetId="3" hidden="1">'Пр.3 к МП'!$5:$6</definedName>
    <definedName name="_xlnm.Print_Titles" localSheetId="0">'Пр. 1 к Паспорту'!$6:$6</definedName>
    <definedName name="_xlnm.Print_Titles" localSheetId="2">'Пр. 2 к МП'!$5:$6</definedName>
    <definedName name="_xlnm.Print_Titles" localSheetId="6">'Пр.1 к 2ПП'!$5:$6</definedName>
    <definedName name="_xlnm.Print_Titles" localSheetId="3">'Пр.3 к МП'!$5:$6</definedName>
    <definedName name="_xlnm.Print_Area" localSheetId="4">'Пр. 1 к 1ПП'!$A$1:$I$10</definedName>
    <definedName name="_xlnm.Print_Area" localSheetId="0">'Пр. 1 к Паспорту'!$A$1:$M$10</definedName>
    <definedName name="_xlnm.Print_Area" localSheetId="2">'Пр. 2 к МП'!$A$1:$L$15</definedName>
    <definedName name="_xlnm.Print_Area" localSheetId="6">'Пр.1 к 2ПП'!$A$1:$I$15</definedName>
    <definedName name="_xlnm.Print_Area" localSheetId="8">'Пр.1 к 3ПП'!$A$1:$H$16</definedName>
    <definedName name="_xlnm.Print_Area" localSheetId="1">'Пр.1 к МП'!$A$1:$E$18</definedName>
    <definedName name="_xlnm.Print_Area" localSheetId="5">'Пр.2 к 1ПП'!$A$1:$L$13</definedName>
    <definedName name="_xlnm.Print_Area" localSheetId="7">'Пр.2 к 2ПП'!$A$1:$L$20</definedName>
    <definedName name="_xlnm.Print_Area" localSheetId="9">'Пр.2 к 3ПП'!$A$1:$L$26</definedName>
    <definedName name="_xlnm.Print_Area" localSheetId="3">'Пр.3 к МП'!$A$1:$H$35</definedName>
  </definedNames>
  <calcPr fullCalcOnLoad="1"/>
</workbook>
</file>

<file path=xl/sharedStrings.xml><?xml version="1.0" encoding="utf-8"?>
<sst xmlns="http://schemas.openxmlformats.org/spreadsheetml/2006/main" count="372" uniqueCount="187">
  <si>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</si>
  <si>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</si>
  <si>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</si>
  <si>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</si>
  <si>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</si>
  <si>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</si>
  <si>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</si>
  <si>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</si>
  <si>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</si>
  <si>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</si>
  <si>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</si>
  <si>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</si>
  <si>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1.1</t>
  </si>
  <si>
    <t>1.2</t>
  </si>
  <si>
    <t>2.1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</si>
  <si>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</si>
  <si>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</si>
  <si>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</si>
  <si>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</si>
  <si>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</si>
  <si>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 xml:space="preserve">Приложение № 1
 к Паспорту муниципальной программы Туруханского района «Управление муниципальными финансами» </t>
  </si>
  <si>
    <t>не 
более 5</t>
  </si>
  <si>
    <t>не
 более 5</t>
  </si>
  <si>
    <t>Муниципальная долговая книга Туруханского района</t>
  </si>
  <si>
    <t>№ п/п</t>
  </si>
  <si>
    <t xml:space="preserve">Приложение № 1 
к подпрограмме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</si>
  <si>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</si>
  <si>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</si>
  <si>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</si>
  <si>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</si>
  <si>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</si>
  <si>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</si>
  <si>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</si>
  <si>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</si>
  <si>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</si>
  <si>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Задача 1: Создание условий для обеспечения финансовой устойчивости бюджетов поселений</t>
  </si>
  <si>
    <t>Мероприятие 1.1: Предоставление дотаций на выравнивание бюджетной обеспеченности поселений за счет средств краевого бюджета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</si>
  <si>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</si>
  <si>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</si>
  <si>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Мероприятие 1.2: Предоставление дотаций на выравнивание бюджетной обеспеченности поселений за счет средств районного бюджета</t>
  </si>
  <si>
    <t>Мероприятие 1.3: Межбюджетные трансферты на поддержку мер по обеспечению сбалансированности бюджетов поселений</t>
  </si>
  <si>
    <t xml:space="preserve">Приложение № 2 
к подпрограмме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</si>
  <si>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1.</t>
  </si>
  <si>
    <t>1.3</t>
  </si>
  <si>
    <t>1.4</t>
  </si>
  <si>
    <t xml:space="preserve">Приложение № 1 
к подпрограмме «Управление муниципальным долгом Туруханского района" </t>
  </si>
  <si>
    <t>Цель: Эффективное управление муниципальным долгом Туруханского района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</si>
  <si>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</si>
  <si>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</si>
  <si>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</si>
  <si>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</si>
  <si>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</si>
  <si>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</si>
  <si>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</si>
  <si>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</si>
  <si>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>Цель подпрограммы: эффективное управление муниципальным долгом Туруханского района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</si>
  <si>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</si>
  <si>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</si>
  <si>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</si>
  <si>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всего расходные обязательства по программе, в том числе: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</si>
  <si>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</si>
  <si>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</si>
  <si>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</si>
  <si>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</si>
  <si>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</si>
  <si>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</si>
  <si>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</si>
  <si>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</si>
  <si>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 xml:space="preserve">всего расходные обязательства </t>
  </si>
  <si>
    <t>всего расходные обязательства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</si>
  <si>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</si>
  <si>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</si>
  <si>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</si>
  <si>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>Управление муниципальными финансами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</si>
  <si>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</si>
  <si>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</si>
  <si>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</si>
  <si>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</si>
  <si>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 xml:space="preserve">Создание условий для эффективного и ответственного управления муниципальными финансами, повышения устойчивости бюджетов муниципальных образований Туруханского района </t>
  </si>
  <si>
    <t>Управление муниципальным долгом Туруханского района</t>
  </si>
  <si>
    <t>Обеспечение реализации муниципальной программы и прочие мероприятия</t>
  </si>
  <si>
    <t>федеральный бюджет</t>
  </si>
  <si>
    <t>краевой бюджет</t>
  </si>
  <si>
    <t>бюджеты поселений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</si>
  <si>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</si>
  <si>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</si>
  <si>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</si>
  <si>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</si>
  <si>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</si>
  <si>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</si>
  <si>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</si>
  <si>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</si>
  <si>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 xml:space="preserve">Приложение № 1 
к подпрограмме «Обеспечение реализации муниципальной программы и прочие мероприятия» </t>
  </si>
  <si>
    <t>0106</t>
  </si>
  <si>
    <t>Наименование  программы, подпрограмммы</t>
  </si>
  <si>
    <t xml:space="preserve">Мероприятие 1.1: руководство и управление в сфере установленных функций </t>
  </si>
  <si>
    <t xml:space="preserve">Приложение № 2 
к подпрограмме «Обеспечение реализации муниципальной программы и прочие мероприятия» </t>
  </si>
  <si>
    <t xml:space="preserve">Перечень мероприятий подпрограммы «Обеспечение муниципальной программы и прочие мероприятия» 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</si>
  <si>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</si>
  <si>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</si>
  <si>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«Управление муниципальными финансами»</t>
  </si>
  <si>
    <t>«Управление муниципальным долгом Туруханского района»</t>
  </si>
  <si>
    <t>«Обеспечение реализации муниципальной программы и прочие мероприятия»</t>
  </si>
  <si>
    <t>не 
менее 90</t>
  </si>
  <si>
    <t>итого: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</si>
  <si>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</si>
  <si>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</si>
  <si>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</si>
  <si>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</si>
  <si>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</si>
  <si>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</si>
  <si>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</si>
  <si>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</si>
  <si>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</si>
  <si>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</si>
  <si>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</si>
  <si>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</si>
  <si>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</si>
  <si>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</si>
  <si>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</si>
  <si>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</si>
  <si>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</si>
  <si>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</si>
  <si>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</si>
  <si>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</si>
  <si>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</si>
  <si>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</si>
  <si>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</si>
  <si>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Задача подпрограммы: Создание условий для обеспечения финансовой устойчивости бюджетов поселений.</t>
  </si>
  <si>
    <t>Задача подпрограммы: Повышение качества реализации органами местного самоуправления закрепленных за ними полномочий, повышение качества управления муниципальными финансами.</t>
  </si>
  <si>
    <t>Ожидаемый непосредственный  результат от реализации подпрограммного мероприятия (в том числе в натуральном выражении)</t>
  </si>
  <si>
    <t>Задача подпрограммы:  Сохранение объема и структуры муниципального долга на экономически безопасном уровне.</t>
  </si>
  <si>
    <t>Задача подпрограммы:  Соблюдение ограничений по объему муниципального долга и расходам на его обслуживание, установленных федеральным законодательством</t>
  </si>
  <si>
    <t>Задача подпрограммы:  Обслуживание муниципального долга</t>
  </si>
  <si>
    <t xml:space="preserve"> № п/п</t>
  </si>
  <si>
    <t>2</t>
  </si>
  <si>
    <t>3</t>
  </si>
  <si>
    <t>1,1</t>
  </si>
  <si>
    <t>2,1</t>
  </si>
  <si>
    <t>2,2</t>
  </si>
  <si>
    <t>3,1</t>
  </si>
  <si>
    <t>Задача подпрограммы: Обеспечение доступа для граждан к информации о районном бюджете и бюджетном процессе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</si>
  <si>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</si>
  <si>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</si>
  <si>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</si>
  <si>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Приложение № 2
к  муниципальной программе Туруханского района «Управление муниципальными финансами»</t>
  </si>
  <si>
    <t xml:space="preserve">Приложение №2
к подпрограмме   «Управление муниципальным долгом Туруханского района» </t>
  </si>
  <si>
    <t>Перечень мероприятий подпрограммы  «Управление муниципальным долгом Туруханского района»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</si>
  <si>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</si>
  <si>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Приложение 1</t>
  </si>
  <si>
    <t>Приложение № 3
к  муниципальной программе Туруханского района «Управление муниципальными финансами»</t>
  </si>
  <si>
    <t>Задача подпрограммы:  Повышение качества планирования и управления муниципальными финансами, развитие программно-целевых принципов формирования бюджета, организация и осуществление внутреннего муниципального финансового контроля и контроля в сфере закупок Туруханского района</t>
  </si>
  <si>
    <t>Задача 1: Повышение качества планирования и управления муниципальными финансами, развитие программно-целевых принципов формирования бюджета, организация и осуществление внутреннего муниципального финансового контроля и контроля в сфере закупок Туруханского района</t>
  </si>
  <si>
    <t>Задача 1: Обеспечение доступа для граждан к информации о районном бюджете и бюджетном процессе</t>
  </si>
  <si>
    <t>Мероприятие 1.1:Размещение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</si>
  <si>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</si>
  <si>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</si>
  <si>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Задача 2:Соблюдение ограничений по объему муниципального долга и расходам на его обслуживание, установленных федеральным законодательством.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</si>
  <si>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</si>
  <si>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Задача 1: Сохранение объема и структуры муниципального долга на экономически безопасном уровне.</t>
  </si>
  <si>
    <t>Мероприятие 1.1
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</si>
  <si>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Обеспечение покрытия дефицита районного бюджета за счет заемных средств (ежегодно)</t>
  </si>
  <si>
    <t>Задача 3: обслуживание муниципального долга Туруханского района</t>
  </si>
  <si>
    <t>Мероприятие 3.1
Осуществление расходов на обслуживание муниципального долга Туруханского района</t>
  </si>
  <si>
    <t>задача 2: Повышение качества реализации органами местного самоуправления закрепленных за ними полномочий,  повышение качества управления муниципальными финансами.</t>
  </si>
  <si>
    <t>Мероприятие  2.1: Проведение оценки качества реализации органами местного самоуправления переданных  полномочий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</si>
  <si>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</si>
  <si>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Мероприятие 2.1. 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</si>
  <si>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</si>
  <si>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</si>
  <si>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</si>
  <si>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</si>
  <si>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</si>
  <si>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</si>
  <si>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Цель подпрограммы: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</si>
  <si>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подпрограммы, тыс.рублей.</t>
  </si>
  <si>
    <t>Цель подпрограммы: обеспечение равных условий для устойчивого и эффективного исполнения расходных обязательств поселений района</t>
  </si>
  <si>
    <t xml:space="preserve">Перечень мероприятий подпрограммы 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</si>
  <si>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Мероприятие 3.2 Соблюдение сроков исполнения долговых обязательств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</si>
  <si>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</si>
  <si>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</si>
  <si>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 xml:space="preserve">Перечень и значения показателей результативности подпрограммы 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</si>
  <si>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Перечень и значения показателей результативности подпрограммы «Управление муниципальным долгом 
Туруханского района» </t>
  </si>
  <si>
    <t xml:space="preserve">Перечень и значения показателей результативности подпрограммы  «Обеспечение реализации муниципальной программы и прочие мероприятия» </t>
  </si>
  <si>
    <t>к  муниципальной программе Туруханского района «Управление муниципальными финансами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</si>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</sst>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5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" fontId="20" fillId="0" borderId="0" xfId="0" applyNumberFormat="1" applyFont="1" applyFill="1" applyAlignment="1">
      <alignment/>
    </xf>
    <xf numFmtId="0" fontId="2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5" xfId="0" applyFont="1" applyBorder="1" applyAlignment="1" applyProtection="1">
      <alignment horizontal="center" vertical="center" wrapText="1"/>
      <protection/>
    </xf>
    <xf numFmtId="176" fontId="2" fillId="0" borderId="16" xfId="0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 shrinkToFit="1"/>
    </xf>
    <xf numFmtId="0" fontId="2" fillId="0" borderId="17" xfId="0" applyFont="1" applyBorder="1" applyAlignment="1">
      <alignment horizontal="center" wrapText="1" shrinkToFit="1"/>
    </xf>
    <xf numFmtId="0" fontId="2" fillId="0" borderId="18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31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7.25390625" style="3" customWidth="1"/>
    <col min="2" max="2" width="38.625" style="3" customWidth="1"/>
    <col min="3" max="3" width="12.375" style="3" customWidth="1"/>
    <col min="4" max="4" width="16.00390625" style="3" customWidth="1"/>
    <col min="5" max="5" width="12.375" style="3" customWidth="1"/>
    <col min="6" max="6" width="13.00390625" style="3" customWidth="1"/>
    <col min="7" max="7" width="10.875" style="3" customWidth="1"/>
    <col min="8" max="9" width="10.375" style="3" customWidth="1"/>
    <col min="10" max="10" width="10.75390625" style="3" customWidth="1"/>
    <col min="11" max="11" width="10.125" style="3" customWidth="1"/>
    <col min="12" max="12" width="9.75390625" style="3" customWidth="1"/>
    <col min="13" max="13" width="10.375" style="3" customWidth="1"/>
    <col min="14" max="16384" width="9.125" style="3" customWidth="1"/>
  </cols>
  <sheetData>
    <row r="1" spans="1:13" ht="105" customHeight="1">
      <c r="A1" s="7"/>
      <c r="B1" s="2"/>
      <c r="C1" s="2"/>
      <c r="D1" s="2"/>
      <c r="E1" s="7"/>
      <c r="F1" s="7"/>
      <c r="G1" s="7"/>
      <c r="H1" s="7"/>
      <c r="K1" s="105" t="s">
        <v>20</v>
      </c>
      <c r="L1" s="105"/>
      <c r="M1" s="105"/>
    </row>
    <row r="2" spans="1:7" ht="15.75">
      <c r="A2" s="2"/>
      <c r="B2" s="2"/>
      <c r="C2" s="2"/>
      <c r="D2" s="2"/>
      <c r="E2" s="2"/>
      <c r="F2" s="2"/>
      <c r="G2" s="2"/>
    </row>
    <row r="3" spans="1:13" ht="55.5" customHeight="1">
      <c r="A3" s="106" t="s">
        <v>180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22.5" customHeight="1">
      <c r="A4" s="111" t="s">
        <v>18</v>
      </c>
      <c r="B4" s="111" t="s">
        <v>17</v>
      </c>
      <c r="C4" s="111" t="s">
        <v>15</v>
      </c>
      <c r="D4" s="111">
        <v>2013</v>
      </c>
      <c r="E4" s="107" t="s">
        <v>111</v>
      </c>
      <c r="F4" s="107"/>
      <c r="G4" s="107"/>
      <c r="H4" s="107"/>
      <c r="I4" s="107"/>
      <c r="J4" s="107"/>
      <c r="K4" s="107"/>
      <c r="L4" s="107"/>
      <c r="M4" s="107"/>
    </row>
    <row r="5" spans="1:13" ht="69.75" customHeight="1">
      <c r="A5" s="111"/>
      <c r="B5" s="111"/>
      <c r="C5" s="111"/>
      <c r="D5" s="111"/>
      <c r="E5" s="112">
        <v>2014</v>
      </c>
      <c r="F5" s="112">
        <v>2015</v>
      </c>
      <c r="G5" s="112">
        <v>2016</v>
      </c>
      <c r="H5" s="112">
        <v>2017</v>
      </c>
      <c r="I5" s="112">
        <v>2018</v>
      </c>
      <c r="J5" s="100">
        <v>2019</v>
      </c>
      <c r="K5" s="108" t="s">
        <v>112</v>
      </c>
      <c r="L5" s="109"/>
      <c r="M5" s="110"/>
    </row>
    <row r="6" spans="1:13" ht="66" customHeight="1">
      <c r="A6" s="111"/>
      <c r="B6" s="111"/>
      <c r="C6" s="111"/>
      <c r="D6" s="111"/>
      <c r="E6" s="113"/>
      <c r="F6" s="113"/>
      <c r="G6" s="113"/>
      <c r="H6" s="113"/>
      <c r="I6" s="113"/>
      <c r="J6" s="101"/>
      <c r="K6" s="18">
        <v>2020</v>
      </c>
      <c r="L6" s="18">
        <v>2025</v>
      </c>
      <c r="M6" s="18">
        <v>2030</v>
      </c>
    </row>
    <row r="7" spans="1:13" ht="41.25" customHeight="1">
      <c r="A7" s="42"/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78" customHeight="1">
      <c r="A8" s="5">
        <v>1</v>
      </c>
      <c r="B8" s="5" t="s">
        <v>105</v>
      </c>
      <c r="C8" s="5" t="s">
        <v>8</v>
      </c>
      <c r="D8" s="5" t="s">
        <v>9</v>
      </c>
      <c r="E8" s="5" t="s">
        <v>9</v>
      </c>
      <c r="F8" s="5" t="s">
        <v>10</v>
      </c>
      <c r="G8" s="5" t="s">
        <v>10</v>
      </c>
      <c r="H8" s="5" t="s">
        <v>10</v>
      </c>
      <c r="I8" s="5" t="s">
        <v>11</v>
      </c>
      <c r="J8" s="5" t="s">
        <v>11</v>
      </c>
      <c r="K8" s="5" t="s">
        <v>106</v>
      </c>
      <c r="L8" s="5" t="s">
        <v>106</v>
      </c>
      <c r="M8" s="5" t="s">
        <v>106</v>
      </c>
    </row>
    <row r="9" spans="1:13" ht="210.75" customHeight="1">
      <c r="A9" s="5">
        <v>2</v>
      </c>
      <c r="B9" s="5" t="s">
        <v>2</v>
      </c>
      <c r="C9" s="5" t="s">
        <v>8</v>
      </c>
      <c r="D9" s="5" t="s">
        <v>21</v>
      </c>
      <c r="E9" s="5" t="s">
        <v>22</v>
      </c>
      <c r="F9" s="5" t="s">
        <v>22</v>
      </c>
      <c r="G9" s="5" t="s">
        <v>22</v>
      </c>
      <c r="H9" s="5" t="s">
        <v>21</v>
      </c>
      <c r="I9" s="5" t="s">
        <v>21</v>
      </c>
      <c r="J9" s="5" t="s">
        <v>21</v>
      </c>
      <c r="K9" s="5" t="s">
        <v>21</v>
      </c>
      <c r="L9" s="5" t="s">
        <v>21</v>
      </c>
      <c r="M9" s="5" t="s">
        <v>21</v>
      </c>
    </row>
    <row r="10" spans="1:13" ht="210.75" customHeight="1">
      <c r="A10" s="5">
        <v>3</v>
      </c>
      <c r="B10" s="28" t="s">
        <v>108</v>
      </c>
      <c r="C10" s="5" t="s">
        <v>107</v>
      </c>
      <c r="D10" s="5" t="s">
        <v>109</v>
      </c>
      <c r="E10" s="5" t="s">
        <v>109</v>
      </c>
      <c r="F10" s="5" t="s">
        <v>109</v>
      </c>
      <c r="G10" s="5" t="s">
        <v>110</v>
      </c>
      <c r="H10" s="5" t="s">
        <v>110</v>
      </c>
      <c r="I10" s="5" t="s">
        <v>110</v>
      </c>
      <c r="J10" s="5" t="s">
        <v>110</v>
      </c>
      <c r="K10" s="5" t="s">
        <v>110</v>
      </c>
      <c r="L10" s="5" t="s">
        <v>110</v>
      </c>
      <c r="M10" s="5" t="s">
        <v>110</v>
      </c>
    </row>
    <row r="12" spans="1:5" ht="30.75" customHeight="1">
      <c r="A12" s="105"/>
      <c r="B12" s="105"/>
      <c r="C12" s="105"/>
      <c r="E12" s="4"/>
    </row>
    <row r="22" spans="1:7" ht="15.75">
      <c r="A22" s="8"/>
      <c r="B22" s="8"/>
      <c r="C22" s="8"/>
      <c r="E22" s="4"/>
      <c r="F22" s="4"/>
      <c r="G22" s="4"/>
    </row>
    <row r="23" spans="1:7" ht="15.75">
      <c r="A23" s="8"/>
      <c r="B23" s="8"/>
      <c r="C23" s="8"/>
      <c r="E23" s="4"/>
      <c r="F23" s="4"/>
      <c r="G23" s="4"/>
    </row>
    <row r="24" spans="1:7" ht="15.75">
      <c r="A24" s="8"/>
      <c r="B24" s="8"/>
      <c r="C24" s="8"/>
      <c r="E24" s="4"/>
      <c r="F24" s="4"/>
      <c r="G24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  <row r="31" spans="1:7" ht="15.75">
      <c r="A31" s="8"/>
      <c r="B31" s="8"/>
      <c r="C31" s="8"/>
      <c r="E31" s="4"/>
      <c r="F31" s="4"/>
      <c r="G31" s="4"/>
    </row>
  </sheetData>
  <sheetProtection/>
  <mergeCells count="16">
    <mergeCell ref="H5:H6"/>
    <mergeCell ref="I5:I6"/>
    <mergeCell ref="A12:C12"/>
    <mergeCell ref="E5:E6"/>
    <mergeCell ref="F5:F6"/>
    <mergeCell ref="G5:G6"/>
    <mergeCell ref="J5:J6"/>
    <mergeCell ref="B7:M7"/>
    <mergeCell ref="K1:M1"/>
    <mergeCell ref="A3:M3"/>
    <mergeCell ref="E4:M4"/>
    <mergeCell ref="K5:M5"/>
    <mergeCell ref="A4:A6"/>
    <mergeCell ref="B4:B6"/>
    <mergeCell ref="C4:C6"/>
    <mergeCell ref="D4:D6"/>
  </mergeCells>
  <printOptions/>
  <pageMargins left="0.984251968503937" right="0.3937007874015748" top="0.3937007874015748" bottom="0.1968503937007874" header="0" footer="0"/>
  <pageSetup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18"/>
  <sheetViews>
    <sheetView view="pageBreakPreview" zoomScale="75" zoomScaleSheetLayoutView="75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9" sqref="I9"/>
    </sheetView>
  </sheetViews>
  <sheetFormatPr defaultColWidth="9.00390625" defaultRowHeight="12.75"/>
  <cols>
    <col min="1" max="1" width="9.125" style="71" customWidth="1"/>
    <col min="2" max="2" width="30.00390625" style="3" customWidth="1"/>
    <col min="3" max="3" width="17.25390625" style="3" customWidth="1"/>
    <col min="4" max="4" width="9.25390625" style="3" bestFit="1" customWidth="1"/>
    <col min="5" max="5" width="9.125" style="3" customWidth="1"/>
    <col min="6" max="6" width="19.25390625" style="3" customWidth="1"/>
    <col min="7" max="7" width="9.25390625" style="3" bestFit="1" customWidth="1"/>
    <col min="8" max="9" width="12.625" style="3" bestFit="1" customWidth="1"/>
    <col min="10" max="10" width="14.00390625" style="3" customWidth="1"/>
    <col min="11" max="11" width="15.00390625" style="3" customWidth="1"/>
    <col min="12" max="12" width="33.875" style="3" customWidth="1"/>
    <col min="13" max="16384" width="9.125" style="3" customWidth="1"/>
  </cols>
  <sheetData>
    <row r="1" spans="2:12" ht="69.75" customHeight="1">
      <c r="B1" s="7"/>
      <c r="C1" s="2"/>
      <c r="D1" s="2"/>
      <c r="E1" s="2"/>
      <c r="F1" s="2"/>
      <c r="G1" s="2"/>
      <c r="H1" s="2"/>
      <c r="I1" s="2"/>
      <c r="J1" s="2"/>
      <c r="K1" s="105" t="s">
        <v>96</v>
      </c>
      <c r="L1" s="146"/>
    </row>
    <row r="2" ht="15.75">
      <c r="B2" s="24"/>
    </row>
    <row r="3" spans="2:12" ht="15.75">
      <c r="B3" s="158" t="s">
        <v>97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ht="15.75">
      <c r="B4" s="4"/>
    </row>
    <row r="5" spans="1:12" ht="33.75" customHeight="1">
      <c r="A5" s="162" t="s">
        <v>24</v>
      </c>
      <c r="B5" s="111" t="s">
        <v>94</v>
      </c>
      <c r="C5" s="111" t="s">
        <v>54</v>
      </c>
      <c r="D5" s="111" t="s">
        <v>30</v>
      </c>
      <c r="E5" s="111"/>
      <c r="F5" s="111"/>
      <c r="G5" s="111"/>
      <c r="H5" s="111" t="s">
        <v>175</v>
      </c>
      <c r="I5" s="111"/>
      <c r="J5" s="111"/>
      <c r="K5" s="111"/>
      <c r="L5" s="111" t="s">
        <v>31</v>
      </c>
    </row>
    <row r="6" spans="1:12" ht="94.5">
      <c r="A6" s="162"/>
      <c r="B6" s="111"/>
      <c r="C6" s="111"/>
      <c r="D6" s="5" t="s">
        <v>29</v>
      </c>
      <c r="E6" s="5" t="s">
        <v>32</v>
      </c>
      <c r="F6" s="5" t="s">
        <v>33</v>
      </c>
      <c r="G6" s="5" t="s">
        <v>34</v>
      </c>
      <c r="H6" s="5">
        <v>2018</v>
      </c>
      <c r="I6" s="5">
        <v>2019</v>
      </c>
      <c r="J6" s="5">
        <v>2020</v>
      </c>
      <c r="K6" s="5" t="s">
        <v>113</v>
      </c>
      <c r="L6" s="111"/>
    </row>
    <row r="7" spans="1:12" ht="15.7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1.5" customHeight="1">
      <c r="A8" s="31"/>
      <c r="B8" s="80" t="s">
        <v>84</v>
      </c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258.75" customHeight="1">
      <c r="A9" s="18">
        <v>1</v>
      </c>
      <c r="B9" s="5" t="s">
        <v>152</v>
      </c>
      <c r="C9" s="5"/>
      <c r="D9" s="5"/>
      <c r="E9" s="5"/>
      <c r="F9" s="5"/>
      <c r="G9" s="5"/>
      <c r="H9" s="81">
        <f>SUM(H10:H15)</f>
        <v>16073.57</v>
      </c>
      <c r="I9" s="81">
        <f>SUM(I10:I15)</f>
        <v>16073.57</v>
      </c>
      <c r="J9" s="81">
        <f>SUM(J10:J15)</f>
        <v>16073.57</v>
      </c>
      <c r="K9" s="81">
        <f>SUM(K10:K15)</f>
        <v>48220.71</v>
      </c>
      <c r="L9" s="112" t="s">
        <v>98</v>
      </c>
    </row>
    <row r="10" spans="1:12" ht="55.5" customHeight="1">
      <c r="A10" s="162"/>
      <c r="B10" s="111" t="s">
        <v>95</v>
      </c>
      <c r="C10" s="111" t="s">
        <v>37</v>
      </c>
      <c r="D10" s="162">
        <v>240</v>
      </c>
      <c r="E10" s="169" t="s">
        <v>93</v>
      </c>
      <c r="F10" s="164">
        <v>1230080460</v>
      </c>
      <c r="G10" s="18">
        <v>121</v>
      </c>
      <c r="H10" s="77">
        <v>10098.648</v>
      </c>
      <c r="I10" s="77">
        <v>10098.648</v>
      </c>
      <c r="J10" s="77">
        <v>10098.648</v>
      </c>
      <c r="K10" s="86">
        <f aca="true" t="shared" si="0" ref="K10:K15">H10+I10+J10</f>
        <v>30295.943999999996</v>
      </c>
      <c r="L10" s="167"/>
    </row>
    <row r="11" spans="1:12" ht="55.5" customHeight="1">
      <c r="A11" s="162"/>
      <c r="B11" s="111"/>
      <c r="C11" s="111"/>
      <c r="D11" s="162"/>
      <c r="E11" s="170"/>
      <c r="F11" s="165"/>
      <c r="G11" s="18">
        <v>122</v>
      </c>
      <c r="H11" s="77">
        <v>1232.441</v>
      </c>
      <c r="I11" s="77">
        <v>1232.441</v>
      </c>
      <c r="J11" s="77">
        <v>1232.441</v>
      </c>
      <c r="K11" s="86">
        <f t="shared" si="0"/>
        <v>3697.3230000000003</v>
      </c>
      <c r="L11" s="167"/>
    </row>
    <row r="12" spans="1:12" ht="46.5" customHeight="1">
      <c r="A12" s="162"/>
      <c r="B12" s="111"/>
      <c r="C12" s="111"/>
      <c r="D12" s="162"/>
      <c r="E12" s="170"/>
      <c r="F12" s="165"/>
      <c r="G12" s="18">
        <v>129</v>
      </c>
      <c r="H12" s="77">
        <v>3049.792</v>
      </c>
      <c r="I12" s="77">
        <v>3049.792</v>
      </c>
      <c r="J12" s="77">
        <v>3049.792</v>
      </c>
      <c r="K12" s="86">
        <f t="shared" si="0"/>
        <v>9149.376</v>
      </c>
      <c r="L12" s="167"/>
    </row>
    <row r="13" spans="1:12" ht="42" customHeight="1">
      <c r="A13" s="162"/>
      <c r="B13" s="111"/>
      <c r="C13" s="111"/>
      <c r="D13" s="162"/>
      <c r="E13" s="170"/>
      <c r="F13" s="165"/>
      <c r="G13" s="18">
        <v>244</v>
      </c>
      <c r="H13" s="77">
        <v>1662.689</v>
      </c>
      <c r="I13" s="77">
        <v>1662.689</v>
      </c>
      <c r="J13" s="77">
        <v>1662.689</v>
      </c>
      <c r="K13" s="86">
        <f t="shared" si="0"/>
        <v>4988.067</v>
      </c>
      <c r="L13" s="167"/>
    </row>
    <row r="14" spans="1:12" ht="43.5" customHeight="1">
      <c r="A14" s="162"/>
      <c r="B14" s="111"/>
      <c r="C14" s="111"/>
      <c r="D14" s="162"/>
      <c r="E14" s="170"/>
      <c r="F14" s="165"/>
      <c r="G14" s="18">
        <v>852</v>
      </c>
      <c r="H14" s="77">
        <v>15</v>
      </c>
      <c r="I14" s="77">
        <v>15</v>
      </c>
      <c r="J14" s="77">
        <v>15</v>
      </c>
      <c r="K14" s="86">
        <f t="shared" si="0"/>
        <v>45</v>
      </c>
      <c r="L14" s="167"/>
    </row>
    <row r="15" spans="1:12" ht="30.75" customHeight="1">
      <c r="A15" s="163"/>
      <c r="B15" s="163"/>
      <c r="C15" s="163"/>
      <c r="D15" s="163"/>
      <c r="E15" s="168"/>
      <c r="F15" s="166"/>
      <c r="G15" s="66">
        <v>853</v>
      </c>
      <c r="H15" s="77">
        <v>15</v>
      </c>
      <c r="I15" s="77">
        <v>15</v>
      </c>
      <c r="J15" s="77">
        <v>15</v>
      </c>
      <c r="K15" s="86">
        <f t="shared" si="0"/>
        <v>45</v>
      </c>
      <c r="L15" s="168"/>
    </row>
    <row r="16" spans="1:12" ht="78.75">
      <c r="A16" s="18">
        <v>2</v>
      </c>
      <c r="B16" s="70" t="s">
        <v>153</v>
      </c>
      <c r="C16" s="18"/>
      <c r="D16" s="18"/>
      <c r="E16" s="18"/>
      <c r="F16" s="69"/>
      <c r="G16" s="18"/>
      <c r="H16" s="18"/>
      <c r="I16" s="18"/>
      <c r="J16" s="18"/>
      <c r="K16" s="18"/>
      <c r="L16" s="18"/>
    </row>
    <row r="17" spans="1:12" ht="126">
      <c r="A17" s="18"/>
      <c r="B17" s="70" t="s">
        <v>154</v>
      </c>
      <c r="C17" s="70" t="s">
        <v>37</v>
      </c>
      <c r="D17" s="18">
        <v>240</v>
      </c>
      <c r="E17" s="18" t="s">
        <v>155</v>
      </c>
      <c r="F17" s="69" t="s">
        <v>155</v>
      </c>
      <c r="G17" s="18" t="s">
        <v>155</v>
      </c>
      <c r="H17" s="18" t="s">
        <v>155</v>
      </c>
      <c r="I17" s="18" t="s">
        <v>155</v>
      </c>
      <c r="J17" s="18" t="s">
        <v>155</v>
      </c>
      <c r="K17" s="18" t="s">
        <v>155</v>
      </c>
      <c r="L17" s="70" t="s">
        <v>156</v>
      </c>
    </row>
    <row r="18" spans="2:6" ht="66.75" customHeight="1">
      <c r="B18" s="105"/>
      <c r="C18" s="105"/>
      <c r="D18" s="105"/>
      <c r="F18" s="27"/>
    </row>
  </sheetData>
  <sheetProtection/>
  <mergeCells count="16">
    <mergeCell ref="F10:F15"/>
    <mergeCell ref="L9:L15"/>
    <mergeCell ref="B10:B15"/>
    <mergeCell ref="C10:C15"/>
    <mergeCell ref="D10:D15"/>
    <mergeCell ref="E10:E15"/>
    <mergeCell ref="A5:A6"/>
    <mergeCell ref="B18:D18"/>
    <mergeCell ref="A10:A15"/>
    <mergeCell ref="K1:L1"/>
    <mergeCell ref="B3:L3"/>
    <mergeCell ref="B5:B6"/>
    <mergeCell ref="C5:C6"/>
    <mergeCell ref="D5:G5"/>
    <mergeCell ref="H5:K5"/>
    <mergeCell ref="L5:L6"/>
  </mergeCells>
  <printOptions/>
  <pageMargins left="0.1968503937007874" right="0.1968503937007874" top="0.7874015748031497" bottom="0.3937007874015748" header="0" footer="0"/>
  <pageSetup fitToHeight="1" fitToWidth="1" horizontalDpi="600" verticalDpi="600" orientation="portrait" paperSize="9" scale="53" r:id="rId1"/>
  <rowBreaks count="1" manualBreakCount="1">
    <brk id="1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8"/>
  <sheetViews>
    <sheetView view="pageBreakPreview" zoomScaleSheetLayoutView="100" zoomScalePageLayoutView="0" workbookViewId="0" topLeftCell="A4">
      <selection activeCell="D2" sqref="D2:E2"/>
    </sheetView>
  </sheetViews>
  <sheetFormatPr defaultColWidth="9.00390625" defaultRowHeight="12.75"/>
  <cols>
    <col min="1" max="1" width="5.125" style="43" customWidth="1"/>
    <col min="2" max="2" width="28.00390625" style="43" customWidth="1"/>
    <col min="3" max="5" width="18.75390625" style="43" customWidth="1"/>
    <col min="6" max="6" width="0.74609375" style="43" customWidth="1"/>
    <col min="7" max="16384" width="9.125" style="43" customWidth="1"/>
  </cols>
  <sheetData>
    <row r="1" spans="3:6" ht="18.75">
      <c r="C1" s="47"/>
      <c r="D1" s="43" t="s">
        <v>149</v>
      </c>
      <c r="F1" s="65"/>
    </row>
    <row r="2" spans="3:6" ht="48.75" customHeight="1">
      <c r="C2" s="47"/>
      <c r="D2" s="114" t="s">
        <v>184</v>
      </c>
      <c r="E2" s="114"/>
      <c r="F2" s="65"/>
    </row>
    <row r="3" spans="3:6" ht="18.75">
      <c r="C3" s="47"/>
      <c r="D3" s="65"/>
      <c r="E3" s="65"/>
      <c r="F3" s="65"/>
    </row>
    <row r="4" spans="3:6" ht="18.75">
      <c r="C4" s="47"/>
      <c r="D4" s="65"/>
      <c r="E4" s="65"/>
      <c r="F4" s="65"/>
    </row>
    <row r="5" spans="3:6" ht="18.75">
      <c r="C5" s="47"/>
      <c r="D5" s="65"/>
      <c r="E5" s="65"/>
      <c r="F5" s="65"/>
    </row>
    <row r="6" spans="1:4" ht="18.75">
      <c r="A6" s="46"/>
      <c r="D6" s="65"/>
    </row>
    <row r="7" spans="1:5" ht="18.75">
      <c r="A7" s="115" t="s">
        <v>122</v>
      </c>
      <c r="B7" s="115"/>
      <c r="C7" s="115"/>
      <c r="D7" s="115"/>
      <c r="E7" s="115"/>
    </row>
    <row r="8" spans="1:5" ht="18.75">
      <c r="A8" s="115" t="s">
        <v>121</v>
      </c>
      <c r="B8" s="115"/>
      <c r="C8" s="115"/>
      <c r="D8" s="115"/>
      <c r="E8" s="115"/>
    </row>
    <row r="9" spans="1:5" ht="18.75">
      <c r="A9" s="115" t="s">
        <v>120</v>
      </c>
      <c r="B9" s="115"/>
      <c r="C9" s="115"/>
      <c r="D9" s="115"/>
      <c r="E9" s="115"/>
    </row>
    <row r="10" spans="1:5" ht="18.75">
      <c r="A10" s="115" t="s">
        <v>119</v>
      </c>
      <c r="B10" s="115"/>
      <c r="C10" s="115"/>
      <c r="D10" s="115"/>
      <c r="E10" s="115"/>
    </row>
    <row r="11" spans="1:5" ht="18.75">
      <c r="A11" s="115" t="s">
        <v>118</v>
      </c>
      <c r="B11" s="115"/>
      <c r="C11" s="115"/>
      <c r="D11" s="115"/>
      <c r="E11" s="115"/>
    </row>
    <row r="12" ht="18.75">
      <c r="A12" s="46"/>
    </row>
    <row r="13" spans="1:5" ht="63">
      <c r="A13" s="45" t="s">
        <v>24</v>
      </c>
      <c r="B13" s="45" t="s">
        <v>117</v>
      </c>
      <c r="C13" s="45" t="s">
        <v>116</v>
      </c>
      <c r="D13" s="45" t="s">
        <v>115</v>
      </c>
      <c r="E13" s="45" t="s">
        <v>114</v>
      </c>
    </row>
    <row r="14" spans="1:5" ht="15.75">
      <c r="A14" s="45">
        <v>1</v>
      </c>
      <c r="B14" s="45">
        <v>2</v>
      </c>
      <c r="C14" s="45">
        <v>3</v>
      </c>
      <c r="D14" s="45">
        <v>4</v>
      </c>
      <c r="E14" s="45">
        <v>5</v>
      </c>
    </row>
    <row r="15" spans="1:5" ht="47.25" customHeight="1">
      <c r="A15" s="44"/>
      <c r="B15" s="119" t="s">
        <v>171</v>
      </c>
      <c r="C15" s="119"/>
      <c r="D15" s="119"/>
      <c r="E15" s="119"/>
    </row>
    <row r="16" spans="1:5" ht="39.75" customHeight="1">
      <c r="A16" s="44"/>
      <c r="B16" s="119" t="s">
        <v>172</v>
      </c>
      <c r="C16" s="119"/>
      <c r="D16" s="119"/>
      <c r="E16" s="119"/>
    </row>
    <row r="17" spans="1:5" ht="57.75" customHeight="1">
      <c r="A17" s="44"/>
      <c r="B17" s="116" t="s">
        <v>170</v>
      </c>
      <c r="C17" s="117"/>
      <c r="D17" s="117"/>
      <c r="E17" s="118"/>
    </row>
    <row r="18" spans="1:5" ht="141.75">
      <c r="A18" s="44"/>
      <c r="B18" s="45" t="s">
        <v>168</v>
      </c>
      <c r="C18" s="45" t="s">
        <v>124</v>
      </c>
      <c r="D18" s="45" t="s">
        <v>37</v>
      </c>
      <c r="E18" s="45" t="s">
        <v>123</v>
      </c>
    </row>
  </sheetData>
  <sheetProtection/>
  <mergeCells count="9">
    <mergeCell ref="B17:E17"/>
    <mergeCell ref="A10:E10"/>
    <mergeCell ref="A11:E11"/>
    <mergeCell ref="B15:E15"/>
    <mergeCell ref="B16:E16"/>
    <mergeCell ref="D2:E2"/>
    <mergeCell ref="A7:E7"/>
    <mergeCell ref="A8:E8"/>
    <mergeCell ref="A9:E9"/>
  </mergeCells>
  <printOptions/>
  <pageMargins left="0.7874015748031497" right="0.3937007874015748" top="0.7874015748031497" bottom="0.3937007874015748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8"/>
  <sheetViews>
    <sheetView tabSelected="1" view="pageBreakPreview" zoomScale="75" zoomScaleSheetLayoutView="75" zoomScalePageLayoutView="0" workbookViewId="0" topLeftCell="A1">
      <pane xSplit="8" ySplit="6" topLeftCell="I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11" sqref="E11"/>
    </sheetView>
  </sheetViews>
  <sheetFormatPr defaultColWidth="9.00390625" defaultRowHeight="12.75"/>
  <cols>
    <col min="1" max="1" width="9.125" style="40" customWidth="1"/>
    <col min="2" max="2" width="25.125" style="40" customWidth="1"/>
    <col min="3" max="3" width="28.375" style="40" customWidth="1"/>
    <col min="4" max="4" width="34.625" style="34" customWidth="1"/>
    <col min="5" max="5" width="13.375" style="40" customWidth="1"/>
    <col min="6" max="6" width="12.625" style="40" customWidth="1"/>
    <col min="7" max="7" width="16.75390625" style="40" customWidth="1"/>
    <col min="8" max="8" width="13.25390625" style="40" customWidth="1"/>
    <col min="9" max="9" width="19.375" style="40" customWidth="1"/>
    <col min="10" max="10" width="18.00390625" style="40" customWidth="1"/>
    <col min="11" max="11" width="17.875" style="40" customWidth="1"/>
    <col min="12" max="12" width="19.875" style="40" customWidth="1"/>
    <col min="13" max="16384" width="9.125" style="40" customWidth="1"/>
  </cols>
  <sheetData>
    <row r="1" spans="1:12" s="35" customFormat="1" ht="68.25" customHeight="1">
      <c r="A1" s="32" t="s">
        <v>27</v>
      </c>
      <c r="C1" s="33"/>
      <c r="D1" s="34"/>
      <c r="E1" s="33"/>
      <c r="F1" s="33"/>
      <c r="G1" s="33"/>
      <c r="H1" s="33"/>
      <c r="I1" s="120" t="s">
        <v>145</v>
      </c>
      <c r="J1" s="121"/>
      <c r="K1" s="121"/>
      <c r="L1" s="121"/>
    </row>
    <row r="2" spans="2:4" s="35" customFormat="1" ht="18.75">
      <c r="B2" s="36"/>
      <c r="D2" s="34"/>
    </row>
    <row r="3" spans="2:12" s="35" customFormat="1" ht="45" customHeight="1">
      <c r="B3" s="126" t="s">
        <v>169</v>
      </c>
      <c r="C3" s="127"/>
      <c r="D3" s="127"/>
      <c r="E3" s="127"/>
      <c r="F3" s="127"/>
      <c r="G3" s="95"/>
      <c r="H3" s="95"/>
      <c r="I3" s="95"/>
      <c r="J3" s="95"/>
      <c r="K3" s="95"/>
      <c r="L3" s="95"/>
    </row>
    <row r="4" spans="2:4" s="35" customFormat="1" ht="18.75">
      <c r="B4" s="37"/>
      <c r="D4" s="34"/>
    </row>
    <row r="5" spans="1:12" s="35" customFormat="1" ht="15.75">
      <c r="A5" s="99" t="s">
        <v>24</v>
      </c>
      <c r="B5" s="123" t="s">
        <v>57</v>
      </c>
      <c r="C5" s="123" t="s">
        <v>65</v>
      </c>
      <c r="D5" s="123" t="s">
        <v>66</v>
      </c>
      <c r="E5" s="96" t="s">
        <v>30</v>
      </c>
      <c r="F5" s="96"/>
      <c r="G5" s="96"/>
      <c r="H5" s="96"/>
      <c r="I5" s="96"/>
      <c r="J5" s="96"/>
      <c r="K5" s="96"/>
      <c r="L5" s="96"/>
    </row>
    <row r="6" spans="1:12" s="35" customFormat="1" ht="63">
      <c r="A6" s="88"/>
      <c r="B6" s="123"/>
      <c r="C6" s="123"/>
      <c r="D6" s="123"/>
      <c r="E6" s="28" t="s">
        <v>29</v>
      </c>
      <c r="F6" s="28" t="s">
        <v>32</v>
      </c>
      <c r="G6" s="28" t="s">
        <v>33</v>
      </c>
      <c r="H6" s="28" t="s">
        <v>34</v>
      </c>
      <c r="I6" s="28">
        <v>2018</v>
      </c>
      <c r="J6" s="28">
        <v>2019</v>
      </c>
      <c r="K6" s="28">
        <v>2020</v>
      </c>
      <c r="L6" s="28" t="s">
        <v>113</v>
      </c>
    </row>
    <row r="7" spans="1:12" s="35" customFormat="1" ht="15.75">
      <c r="A7" s="42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28">
        <v>9</v>
      </c>
      <c r="J7" s="28">
        <v>10</v>
      </c>
      <c r="K7" s="28">
        <v>11</v>
      </c>
      <c r="L7" s="28">
        <v>12</v>
      </c>
    </row>
    <row r="8" spans="1:12" s="35" customFormat="1" ht="31.5">
      <c r="A8" s="97">
        <v>1</v>
      </c>
      <c r="B8" s="123" t="s">
        <v>58</v>
      </c>
      <c r="C8" s="123" t="s">
        <v>100</v>
      </c>
      <c r="D8" s="28" t="s">
        <v>59</v>
      </c>
      <c r="E8" s="82">
        <v>240</v>
      </c>
      <c r="F8" s="82" t="s">
        <v>60</v>
      </c>
      <c r="G8" s="82" t="s">
        <v>60</v>
      </c>
      <c r="H8" s="82" t="s">
        <v>60</v>
      </c>
      <c r="I8" s="85">
        <f aca="true" t="shared" si="0" ref="I8:K9">I10+I12+I14</f>
        <v>272729.56299999997</v>
      </c>
      <c r="J8" s="85">
        <f t="shared" si="0"/>
        <v>270737.135</v>
      </c>
      <c r="K8" s="85">
        <f t="shared" si="0"/>
        <v>268249.451</v>
      </c>
      <c r="L8" s="86">
        <f aca="true" t="shared" si="1" ref="L8:L15">I8+J8+K8</f>
        <v>811716.149</v>
      </c>
    </row>
    <row r="9" spans="1:12" s="35" customFormat="1" ht="47.25">
      <c r="A9" s="98"/>
      <c r="B9" s="123"/>
      <c r="C9" s="123"/>
      <c r="D9" s="28" t="s">
        <v>37</v>
      </c>
      <c r="E9" s="82">
        <v>240</v>
      </c>
      <c r="F9" s="82" t="s">
        <v>60</v>
      </c>
      <c r="G9" s="82" t="s">
        <v>60</v>
      </c>
      <c r="H9" s="82" t="s">
        <v>60</v>
      </c>
      <c r="I9" s="85">
        <f t="shared" si="0"/>
        <v>272729.56299999997</v>
      </c>
      <c r="J9" s="85">
        <f t="shared" si="0"/>
        <v>270737.135</v>
      </c>
      <c r="K9" s="85">
        <f t="shared" si="0"/>
        <v>268249.451</v>
      </c>
      <c r="L9" s="86">
        <f t="shared" si="1"/>
        <v>811716.149</v>
      </c>
    </row>
    <row r="10" spans="1:12" s="35" customFormat="1" ht="15.75">
      <c r="A10" s="97">
        <v>2</v>
      </c>
      <c r="B10" s="123" t="s">
        <v>61</v>
      </c>
      <c r="C10" s="123" t="s">
        <v>67</v>
      </c>
      <c r="D10" s="28" t="s">
        <v>68</v>
      </c>
      <c r="E10" s="82">
        <v>240</v>
      </c>
      <c r="F10" s="82" t="s">
        <v>60</v>
      </c>
      <c r="G10" s="82" t="s">
        <v>60</v>
      </c>
      <c r="H10" s="82" t="s">
        <v>60</v>
      </c>
      <c r="I10" s="85">
        <f>I11</f>
        <v>246655.993</v>
      </c>
      <c r="J10" s="85">
        <f>J11</f>
        <v>244663.565</v>
      </c>
      <c r="K10" s="85">
        <f>K11</f>
        <v>242175.881</v>
      </c>
      <c r="L10" s="86">
        <f t="shared" si="1"/>
        <v>733495.439</v>
      </c>
    </row>
    <row r="11" spans="1:12" s="35" customFormat="1" ht="182.25" customHeight="1">
      <c r="A11" s="98"/>
      <c r="B11" s="123"/>
      <c r="C11" s="123"/>
      <c r="D11" s="28" t="s">
        <v>62</v>
      </c>
      <c r="E11" s="82">
        <v>240</v>
      </c>
      <c r="F11" s="82" t="s">
        <v>60</v>
      </c>
      <c r="G11" s="82" t="s">
        <v>60</v>
      </c>
      <c r="H11" s="82" t="s">
        <v>60</v>
      </c>
      <c r="I11" s="85">
        <v>246655.993</v>
      </c>
      <c r="J11" s="85">
        <v>244663.565</v>
      </c>
      <c r="K11" s="85">
        <v>242175.881</v>
      </c>
      <c r="L11" s="86">
        <f t="shared" si="1"/>
        <v>733495.439</v>
      </c>
    </row>
    <row r="12" spans="1:12" s="35" customFormat="1" ht="15.75">
      <c r="A12" s="97">
        <v>3</v>
      </c>
      <c r="B12" s="124" t="s">
        <v>63</v>
      </c>
      <c r="C12" s="123" t="s">
        <v>101</v>
      </c>
      <c r="D12" s="28" t="s">
        <v>69</v>
      </c>
      <c r="E12" s="82">
        <v>240</v>
      </c>
      <c r="F12" s="82" t="s">
        <v>60</v>
      </c>
      <c r="G12" s="82" t="s">
        <v>60</v>
      </c>
      <c r="H12" s="82" t="s">
        <v>60</v>
      </c>
      <c r="I12" s="85">
        <f>I13</f>
        <v>10000</v>
      </c>
      <c r="J12" s="85">
        <f>J13</f>
        <v>10000</v>
      </c>
      <c r="K12" s="85">
        <f>K13</f>
        <v>10000</v>
      </c>
      <c r="L12" s="86">
        <f t="shared" si="1"/>
        <v>30000</v>
      </c>
    </row>
    <row r="13" spans="1:12" s="35" customFormat="1" ht="47.25">
      <c r="A13" s="98"/>
      <c r="B13" s="125"/>
      <c r="C13" s="123"/>
      <c r="D13" s="28" t="s">
        <v>62</v>
      </c>
      <c r="E13" s="82">
        <v>240</v>
      </c>
      <c r="F13" s="82" t="s">
        <v>60</v>
      </c>
      <c r="G13" s="82" t="s">
        <v>60</v>
      </c>
      <c r="H13" s="82" t="s">
        <v>60</v>
      </c>
      <c r="I13" s="85">
        <v>10000</v>
      </c>
      <c r="J13" s="85">
        <v>10000</v>
      </c>
      <c r="K13" s="85">
        <v>10000</v>
      </c>
      <c r="L13" s="86">
        <f t="shared" si="1"/>
        <v>30000</v>
      </c>
    </row>
    <row r="14" spans="1:12" s="35" customFormat="1" ht="15.75">
      <c r="A14" s="89">
        <v>4</v>
      </c>
      <c r="B14" s="123" t="s">
        <v>64</v>
      </c>
      <c r="C14" s="123" t="s">
        <v>102</v>
      </c>
      <c r="D14" s="28" t="s">
        <v>68</v>
      </c>
      <c r="E14" s="82">
        <v>240</v>
      </c>
      <c r="F14" s="82" t="s">
        <v>60</v>
      </c>
      <c r="G14" s="82" t="s">
        <v>60</v>
      </c>
      <c r="H14" s="82" t="s">
        <v>60</v>
      </c>
      <c r="I14" s="85">
        <v>16073.57</v>
      </c>
      <c r="J14" s="85">
        <v>16073.57</v>
      </c>
      <c r="K14" s="85">
        <v>16073.57</v>
      </c>
      <c r="L14" s="86">
        <f t="shared" si="1"/>
        <v>48220.71</v>
      </c>
    </row>
    <row r="15" spans="1:12" s="35" customFormat="1" ht="47.25">
      <c r="A15" s="89"/>
      <c r="B15" s="123"/>
      <c r="C15" s="123"/>
      <c r="D15" s="28" t="s">
        <v>62</v>
      </c>
      <c r="E15" s="82">
        <v>240</v>
      </c>
      <c r="F15" s="82" t="s">
        <v>60</v>
      </c>
      <c r="G15" s="82" t="s">
        <v>60</v>
      </c>
      <c r="H15" s="82" t="s">
        <v>60</v>
      </c>
      <c r="I15" s="85">
        <v>16073.57</v>
      </c>
      <c r="J15" s="85">
        <v>16073.57</v>
      </c>
      <c r="K15" s="85">
        <v>16073.57</v>
      </c>
      <c r="L15" s="86">
        <f t="shared" si="1"/>
        <v>48220.71</v>
      </c>
    </row>
    <row r="28" spans="2:9" ht="60.75" customHeight="1">
      <c r="B28" s="122"/>
      <c r="C28" s="122"/>
      <c r="I28" s="41"/>
    </row>
  </sheetData>
  <sheetProtection/>
  <mergeCells count="21">
    <mergeCell ref="A8:A9"/>
    <mergeCell ref="A5:A6"/>
    <mergeCell ref="A14:A15"/>
    <mergeCell ref="A12:A13"/>
    <mergeCell ref="A10:A11"/>
    <mergeCell ref="B3:L3"/>
    <mergeCell ref="B5:B6"/>
    <mergeCell ref="C5:C6"/>
    <mergeCell ref="D5:D6"/>
    <mergeCell ref="E5:H5"/>
    <mergeCell ref="I5:L5"/>
    <mergeCell ref="I1:L1"/>
    <mergeCell ref="B28:C28"/>
    <mergeCell ref="B14:B15"/>
    <mergeCell ref="C14:C15"/>
    <mergeCell ref="B8:B9"/>
    <mergeCell ref="C8:C9"/>
    <mergeCell ref="B10:B11"/>
    <mergeCell ref="C10:C11"/>
    <mergeCell ref="B12:B13"/>
    <mergeCell ref="C12:C13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2" r:id="rId1"/>
  <rowBreaks count="1" manualBreakCount="1">
    <brk id="28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44"/>
  <sheetViews>
    <sheetView view="pageBreakPreview" zoomScale="75" zoomScaleSheetLayoutView="75" zoomScalePageLayoutView="0" workbookViewId="0" topLeftCell="A1">
      <selection activeCell="G20" sqref="G20"/>
    </sheetView>
  </sheetViews>
  <sheetFormatPr defaultColWidth="9.00390625" defaultRowHeight="12.75"/>
  <cols>
    <col min="1" max="1" width="9.125" style="50" customWidth="1"/>
    <col min="2" max="2" width="40.625" style="50" customWidth="1"/>
    <col min="3" max="3" width="38.375" style="50" customWidth="1"/>
    <col min="4" max="4" width="34.375" style="50" customWidth="1"/>
    <col min="5" max="5" width="20.625" style="50" customWidth="1"/>
    <col min="6" max="7" width="20.375" style="50" customWidth="1"/>
    <col min="8" max="8" width="20.625" style="50" customWidth="1"/>
    <col min="9" max="13" width="13.125" style="50" bestFit="1" customWidth="1"/>
    <col min="14" max="16384" width="9.125" style="50" customWidth="1"/>
  </cols>
  <sheetData>
    <row r="1" spans="2:8" ht="58.5" customHeight="1">
      <c r="B1" s="48"/>
      <c r="C1" s="49"/>
      <c r="D1" s="49"/>
      <c r="E1" s="129" t="s">
        <v>150</v>
      </c>
      <c r="F1" s="130"/>
      <c r="G1" s="130"/>
      <c r="H1" s="130"/>
    </row>
    <row r="2" spans="2:8" ht="15.75">
      <c r="B2" s="51"/>
      <c r="C2" s="52"/>
      <c r="D2" s="52"/>
      <c r="E2" s="52"/>
      <c r="F2" s="52"/>
      <c r="G2" s="52"/>
      <c r="H2" s="52"/>
    </row>
    <row r="3" spans="2:8" ht="56.25" customHeight="1">
      <c r="B3" s="128" t="s">
        <v>125</v>
      </c>
      <c r="C3" s="128"/>
      <c r="D3" s="128"/>
      <c r="E3" s="128"/>
      <c r="F3" s="128"/>
      <c r="G3" s="128"/>
      <c r="H3" s="128"/>
    </row>
    <row r="4" spans="2:8" ht="32.25" customHeight="1">
      <c r="B4" s="53"/>
      <c r="C4" s="53"/>
      <c r="D4" s="53"/>
      <c r="E4" s="53"/>
      <c r="F4" s="53"/>
      <c r="G4" s="53"/>
      <c r="H4" s="56" t="s">
        <v>127</v>
      </c>
    </row>
    <row r="5" spans="1:8" ht="15.75">
      <c r="A5" s="93" t="s">
        <v>24</v>
      </c>
      <c r="B5" s="123" t="s">
        <v>70</v>
      </c>
      <c r="C5" s="123" t="s">
        <v>71</v>
      </c>
      <c r="D5" s="123" t="s">
        <v>126</v>
      </c>
      <c r="E5" s="123"/>
      <c r="F5" s="123"/>
      <c r="G5" s="123"/>
      <c r="H5" s="132"/>
    </row>
    <row r="6" spans="1:8" ht="79.5" customHeight="1">
      <c r="A6" s="94"/>
      <c r="B6" s="123"/>
      <c r="C6" s="123"/>
      <c r="D6" s="123"/>
      <c r="E6" s="28">
        <v>2018</v>
      </c>
      <c r="F6" s="28">
        <v>2019</v>
      </c>
      <c r="G6" s="28">
        <v>2020</v>
      </c>
      <c r="H6" s="28" t="s">
        <v>113</v>
      </c>
    </row>
    <row r="7" spans="1:8" ht="15.75">
      <c r="A7" s="55">
        <v>1</v>
      </c>
      <c r="B7" s="39">
        <v>2</v>
      </c>
      <c r="C7" s="39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14" ht="15.75">
      <c r="A8" s="90">
        <v>1</v>
      </c>
      <c r="B8" s="124" t="s">
        <v>72</v>
      </c>
      <c r="C8" s="124" t="s">
        <v>73</v>
      </c>
      <c r="D8" s="28" t="s">
        <v>74</v>
      </c>
      <c r="E8" s="85">
        <f>E11+E12</f>
        <v>272729.563</v>
      </c>
      <c r="F8" s="85">
        <f>F11+F12</f>
        <v>270737.135</v>
      </c>
      <c r="G8" s="85">
        <f>G11+G12</f>
        <v>268249.451</v>
      </c>
      <c r="H8" s="85">
        <f>E8+F8+G8</f>
        <v>811716.1490000001</v>
      </c>
      <c r="I8" s="54"/>
      <c r="J8" s="54"/>
      <c r="K8" s="54"/>
      <c r="L8" s="54"/>
      <c r="M8" s="54"/>
      <c r="N8" s="54"/>
    </row>
    <row r="9" spans="1:8" ht="15.75">
      <c r="A9" s="91"/>
      <c r="B9" s="131"/>
      <c r="C9" s="131"/>
      <c r="D9" s="28" t="s">
        <v>75</v>
      </c>
      <c r="E9" s="74"/>
      <c r="F9" s="74"/>
      <c r="G9" s="74"/>
      <c r="H9" s="85"/>
    </row>
    <row r="10" spans="1:8" ht="15.75">
      <c r="A10" s="91"/>
      <c r="B10" s="131"/>
      <c r="C10" s="131"/>
      <c r="D10" s="28" t="s">
        <v>81</v>
      </c>
      <c r="E10" s="74"/>
      <c r="F10" s="74"/>
      <c r="G10" s="74"/>
      <c r="H10" s="85"/>
    </row>
    <row r="11" spans="1:8" ht="15.75">
      <c r="A11" s="91"/>
      <c r="B11" s="131"/>
      <c r="C11" s="131"/>
      <c r="D11" s="28" t="s">
        <v>82</v>
      </c>
      <c r="E11" s="85">
        <f aca="true" t="shared" si="0" ref="E11:H12">E18+E25+E32</f>
        <v>24220.6</v>
      </c>
      <c r="F11" s="85">
        <f t="shared" si="0"/>
        <v>17483.2</v>
      </c>
      <c r="G11" s="85">
        <f t="shared" si="0"/>
        <v>17483.2</v>
      </c>
      <c r="H11" s="85">
        <f t="shared" si="0"/>
        <v>59187</v>
      </c>
    </row>
    <row r="12" spans="1:8" ht="15.75">
      <c r="A12" s="91"/>
      <c r="B12" s="131"/>
      <c r="C12" s="131"/>
      <c r="D12" s="28" t="s">
        <v>76</v>
      </c>
      <c r="E12" s="85">
        <f t="shared" si="0"/>
        <v>248508.96300000002</v>
      </c>
      <c r="F12" s="85">
        <f t="shared" si="0"/>
        <v>253253.935</v>
      </c>
      <c r="G12" s="85">
        <f t="shared" si="0"/>
        <v>250766.25100000002</v>
      </c>
      <c r="H12" s="85">
        <f t="shared" si="0"/>
        <v>752529.149</v>
      </c>
    </row>
    <row r="13" spans="1:8" ht="15.75">
      <c r="A13" s="91"/>
      <c r="B13" s="131"/>
      <c r="C13" s="131"/>
      <c r="D13" s="28" t="s">
        <v>83</v>
      </c>
      <c r="E13" s="85"/>
      <c r="F13" s="85"/>
      <c r="G13" s="85"/>
      <c r="H13" s="85"/>
    </row>
    <row r="14" spans="1:8" ht="15.75">
      <c r="A14" s="92"/>
      <c r="B14" s="125"/>
      <c r="C14" s="125"/>
      <c r="D14" s="28" t="s">
        <v>77</v>
      </c>
      <c r="E14" s="85"/>
      <c r="F14" s="85"/>
      <c r="G14" s="85"/>
      <c r="H14" s="85"/>
    </row>
    <row r="15" spans="1:8" ht="15.75">
      <c r="A15" s="90">
        <v>2</v>
      </c>
      <c r="B15" s="124" t="s">
        <v>61</v>
      </c>
      <c r="C15" s="124" t="s">
        <v>78</v>
      </c>
      <c r="D15" s="28" t="s">
        <v>74</v>
      </c>
      <c r="E15" s="85">
        <f>E18+E19</f>
        <v>246655.99300000002</v>
      </c>
      <c r="F15" s="85">
        <f>F18+F19</f>
        <v>244663.565</v>
      </c>
      <c r="G15" s="85">
        <f>G18+G19</f>
        <v>242175.88100000002</v>
      </c>
      <c r="H15" s="85">
        <f>E15+F15+G15</f>
        <v>733495.439</v>
      </c>
    </row>
    <row r="16" spans="1:8" ht="15.75">
      <c r="A16" s="91"/>
      <c r="B16" s="131"/>
      <c r="C16" s="131"/>
      <c r="D16" s="28" t="s">
        <v>75</v>
      </c>
      <c r="E16" s="86"/>
      <c r="F16" s="86"/>
      <c r="G16" s="86"/>
      <c r="H16" s="86"/>
    </row>
    <row r="17" spans="1:8" ht="15.75">
      <c r="A17" s="91"/>
      <c r="B17" s="131"/>
      <c r="C17" s="131"/>
      <c r="D17" s="28" t="s">
        <v>81</v>
      </c>
      <c r="E17" s="85"/>
      <c r="F17" s="85"/>
      <c r="G17" s="85"/>
      <c r="H17" s="85"/>
    </row>
    <row r="18" spans="1:8" ht="15.75">
      <c r="A18" s="91"/>
      <c r="B18" s="131"/>
      <c r="C18" s="131"/>
      <c r="D18" s="28" t="s">
        <v>82</v>
      </c>
      <c r="E18" s="85">
        <v>24220.6</v>
      </c>
      <c r="F18" s="85">
        <v>17483.2</v>
      </c>
      <c r="G18" s="85">
        <v>17483.2</v>
      </c>
      <c r="H18" s="85">
        <f>E18+F18+G18</f>
        <v>59187</v>
      </c>
    </row>
    <row r="19" spans="1:8" ht="15.75">
      <c r="A19" s="91"/>
      <c r="B19" s="131"/>
      <c r="C19" s="131"/>
      <c r="D19" s="28" t="s">
        <v>76</v>
      </c>
      <c r="E19" s="85">
        <v>222435.393</v>
      </c>
      <c r="F19" s="85">
        <v>227180.365</v>
      </c>
      <c r="G19" s="85">
        <v>224692.681</v>
      </c>
      <c r="H19" s="85">
        <f>E19+F19+G19</f>
        <v>674308.439</v>
      </c>
    </row>
    <row r="20" spans="1:8" ht="15.75">
      <c r="A20" s="91"/>
      <c r="B20" s="131"/>
      <c r="C20" s="131"/>
      <c r="D20" s="28" t="s">
        <v>83</v>
      </c>
      <c r="E20" s="85"/>
      <c r="F20" s="85"/>
      <c r="G20" s="85"/>
      <c r="H20" s="85"/>
    </row>
    <row r="21" spans="1:8" ht="15.75">
      <c r="A21" s="92"/>
      <c r="B21" s="125"/>
      <c r="C21" s="125"/>
      <c r="D21" s="28" t="s">
        <v>77</v>
      </c>
      <c r="E21" s="85"/>
      <c r="F21" s="85"/>
      <c r="G21" s="85"/>
      <c r="H21" s="85"/>
    </row>
    <row r="22" spans="1:8" ht="15.75">
      <c r="A22" s="90">
        <v>3</v>
      </c>
      <c r="B22" s="124" t="s">
        <v>63</v>
      </c>
      <c r="C22" s="124" t="s">
        <v>79</v>
      </c>
      <c r="D22" s="28" t="s">
        <v>74</v>
      </c>
      <c r="E22" s="85">
        <f>E25+E26</f>
        <v>10000</v>
      </c>
      <c r="F22" s="85">
        <f>F25+F26</f>
        <v>10000</v>
      </c>
      <c r="G22" s="85">
        <f>G25+G26</f>
        <v>10000</v>
      </c>
      <c r="H22" s="85">
        <f>E22+F22+G22</f>
        <v>30000</v>
      </c>
    </row>
    <row r="23" spans="1:8" ht="15.75">
      <c r="A23" s="91"/>
      <c r="B23" s="131"/>
      <c r="C23" s="131"/>
      <c r="D23" s="28" t="s">
        <v>75</v>
      </c>
      <c r="E23" s="86"/>
      <c r="F23" s="86"/>
      <c r="G23" s="86"/>
      <c r="H23" s="86"/>
    </row>
    <row r="24" spans="1:8" ht="15.75">
      <c r="A24" s="91"/>
      <c r="B24" s="131"/>
      <c r="C24" s="131"/>
      <c r="D24" s="28" t="s">
        <v>81</v>
      </c>
      <c r="E24" s="85"/>
      <c r="F24" s="85"/>
      <c r="G24" s="85"/>
      <c r="H24" s="85"/>
    </row>
    <row r="25" spans="1:8" ht="15.75">
      <c r="A25" s="91"/>
      <c r="B25" s="131"/>
      <c r="C25" s="131"/>
      <c r="D25" s="28" t="s">
        <v>82</v>
      </c>
      <c r="E25" s="85"/>
      <c r="F25" s="85"/>
      <c r="G25" s="85"/>
      <c r="H25" s="85"/>
    </row>
    <row r="26" spans="1:8" ht="15.75">
      <c r="A26" s="91"/>
      <c r="B26" s="131"/>
      <c r="C26" s="131"/>
      <c r="D26" s="28" t="s">
        <v>76</v>
      </c>
      <c r="E26" s="85">
        <v>10000</v>
      </c>
      <c r="F26" s="85">
        <v>10000</v>
      </c>
      <c r="G26" s="85">
        <v>10000</v>
      </c>
      <c r="H26" s="85">
        <f>E26+F26+G26</f>
        <v>30000</v>
      </c>
    </row>
    <row r="27" spans="1:8" ht="15.75">
      <c r="A27" s="91"/>
      <c r="B27" s="131"/>
      <c r="C27" s="131"/>
      <c r="D27" s="28" t="s">
        <v>83</v>
      </c>
      <c r="E27" s="85"/>
      <c r="F27" s="85"/>
      <c r="G27" s="85"/>
      <c r="H27" s="85"/>
    </row>
    <row r="28" spans="1:8" ht="15.75">
      <c r="A28" s="92"/>
      <c r="B28" s="125"/>
      <c r="C28" s="125"/>
      <c r="D28" s="28" t="s">
        <v>77</v>
      </c>
      <c r="E28" s="85"/>
      <c r="F28" s="85"/>
      <c r="G28" s="85"/>
      <c r="H28" s="85"/>
    </row>
    <row r="29" spans="1:8" ht="15.75">
      <c r="A29" s="90">
        <v>4</v>
      </c>
      <c r="B29" s="124" t="s">
        <v>64</v>
      </c>
      <c r="C29" s="124" t="s">
        <v>80</v>
      </c>
      <c r="D29" s="28" t="s">
        <v>74</v>
      </c>
      <c r="E29" s="85">
        <f>E32+E33</f>
        <v>16073.57</v>
      </c>
      <c r="F29" s="85">
        <f>F32+F33</f>
        <v>16073.57</v>
      </c>
      <c r="G29" s="85">
        <f>G32+G33</f>
        <v>16073.57</v>
      </c>
      <c r="H29" s="85">
        <f>E29+F29+G29</f>
        <v>48220.71</v>
      </c>
    </row>
    <row r="30" spans="1:8" ht="15.75">
      <c r="A30" s="91"/>
      <c r="B30" s="131"/>
      <c r="C30" s="131"/>
      <c r="D30" s="28" t="s">
        <v>75</v>
      </c>
      <c r="E30" s="85"/>
      <c r="F30" s="85"/>
      <c r="G30" s="85"/>
      <c r="H30" s="85"/>
    </row>
    <row r="31" spans="1:8" ht="15.75">
      <c r="A31" s="91"/>
      <c r="B31" s="131"/>
      <c r="C31" s="131"/>
      <c r="D31" s="28" t="s">
        <v>81</v>
      </c>
      <c r="E31" s="85"/>
      <c r="F31" s="85"/>
      <c r="G31" s="85"/>
      <c r="H31" s="85"/>
    </row>
    <row r="32" spans="1:8" ht="15.75">
      <c r="A32" s="91"/>
      <c r="B32" s="131"/>
      <c r="C32" s="131"/>
      <c r="D32" s="28" t="s">
        <v>82</v>
      </c>
      <c r="E32" s="85"/>
      <c r="F32" s="85"/>
      <c r="G32" s="85"/>
      <c r="H32" s="85"/>
    </row>
    <row r="33" spans="1:8" ht="15.75">
      <c r="A33" s="91"/>
      <c r="B33" s="131"/>
      <c r="C33" s="131"/>
      <c r="D33" s="28" t="s">
        <v>76</v>
      </c>
      <c r="E33" s="85">
        <f>'Пр.2 к 3ПП'!H9</f>
        <v>16073.57</v>
      </c>
      <c r="F33" s="85">
        <f>'Пр.2 к 3ПП'!I9</f>
        <v>16073.57</v>
      </c>
      <c r="G33" s="85">
        <f>'Пр.2 к 3ПП'!J9</f>
        <v>16073.57</v>
      </c>
      <c r="H33" s="85">
        <f>E33+F33+G33</f>
        <v>48220.71</v>
      </c>
    </row>
    <row r="34" spans="1:8" ht="15.75">
      <c r="A34" s="91"/>
      <c r="B34" s="131"/>
      <c r="C34" s="131"/>
      <c r="D34" s="28" t="s">
        <v>83</v>
      </c>
      <c r="E34" s="85"/>
      <c r="F34" s="85"/>
      <c r="G34" s="85"/>
      <c r="H34" s="85"/>
    </row>
    <row r="35" spans="1:8" ht="15.75">
      <c r="A35" s="92"/>
      <c r="B35" s="125"/>
      <c r="C35" s="125"/>
      <c r="D35" s="28" t="s">
        <v>77</v>
      </c>
      <c r="E35" s="74"/>
      <c r="F35" s="74"/>
      <c r="G35" s="74"/>
      <c r="H35" s="85"/>
    </row>
    <row r="44" spans="2:8" ht="47.25" customHeight="1">
      <c r="B44" s="120"/>
      <c r="C44" s="120"/>
      <c r="F44" s="41"/>
      <c r="G44" s="41"/>
      <c r="H44" s="41"/>
    </row>
  </sheetData>
  <sheetProtection/>
  <mergeCells count="20">
    <mergeCell ref="E5:H5"/>
    <mergeCell ref="B22:B28"/>
    <mergeCell ref="B5:B6"/>
    <mergeCell ref="C5:C6"/>
    <mergeCell ref="D5:D6"/>
    <mergeCell ref="B44:C44"/>
    <mergeCell ref="B3:H3"/>
    <mergeCell ref="E1:H1"/>
    <mergeCell ref="B8:B14"/>
    <mergeCell ref="C8:C14"/>
    <mergeCell ref="B15:B21"/>
    <mergeCell ref="C15:C21"/>
    <mergeCell ref="C29:C35"/>
    <mergeCell ref="B29:B35"/>
    <mergeCell ref="C22:C28"/>
    <mergeCell ref="A29:A35"/>
    <mergeCell ref="A5:A6"/>
    <mergeCell ref="A8:A14"/>
    <mergeCell ref="A15:A21"/>
    <mergeCell ref="A22:A28"/>
  </mergeCells>
  <printOptions horizontalCentered="1" verticalCentered="1"/>
  <pageMargins left="0.3937007874015748" right="0.3937007874015748" top="0.1968503937007874" bottom="0.3937007874015748" header="0.11811023622047245" footer="0"/>
  <pageSetup horizontalDpi="600" verticalDpi="600" orientation="landscape" paperSize="9" scale="48" r:id="rId1"/>
  <rowBreaks count="1" manualBreakCount="1">
    <brk id="49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4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1:8" ht="136.5" customHeight="1">
      <c r="A1" s="2"/>
      <c r="B1" s="2"/>
      <c r="C1" s="2"/>
      <c r="D1" s="2"/>
      <c r="E1" s="2"/>
      <c r="F1" s="133" t="s">
        <v>25</v>
      </c>
      <c r="G1" s="133"/>
      <c r="H1" s="133"/>
    </row>
    <row r="2" spans="1:8" ht="15.75">
      <c r="A2" s="15"/>
      <c r="B2" s="15"/>
      <c r="C2" s="15"/>
      <c r="D2" s="15"/>
      <c r="E2" s="15"/>
      <c r="F2" s="15"/>
      <c r="G2" s="15"/>
      <c r="H2" s="15"/>
    </row>
    <row r="3" spans="1:8" ht="58.5" customHeight="1">
      <c r="A3" s="106" t="s">
        <v>181</v>
      </c>
      <c r="B3" s="106"/>
      <c r="C3" s="106"/>
      <c r="D3" s="106"/>
      <c r="E3" s="106"/>
      <c r="F3" s="106"/>
      <c r="G3" s="106"/>
      <c r="H3" s="106"/>
    </row>
    <row r="4" spans="1:8" ht="15.75">
      <c r="A4" s="112" t="s">
        <v>18</v>
      </c>
      <c r="B4" s="112" t="s">
        <v>26</v>
      </c>
      <c r="C4" s="112" t="s">
        <v>15</v>
      </c>
      <c r="D4" s="112" t="s">
        <v>16</v>
      </c>
      <c r="E4" s="134" t="s">
        <v>173</v>
      </c>
      <c r="F4" s="135"/>
      <c r="G4" s="135"/>
      <c r="H4" s="136"/>
    </row>
    <row r="5" spans="1:8" ht="15.75">
      <c r="A5" s="113"/>
      <c r="B5" s="113"/>
      <c r="C5" s="113"/>
      <c r="D5" s="113"/>
      <c r="E5" s="5">
        <v>2017</v>
      </c>
      <c r="F5" s="5">
        <v>2018</v>
      </c>
      <c r="G5" s="5">
        <v>2019</v>
      </c>
      <c r="H5" s="5">
        <v>2020</v>
      </c>
    </row>
    <row r="6" spans="1:8" ht="36" customHeight="1">
      <c r="A6" s="111" t="s">
        <v>174</v>
      </c>
      <c r="B6" s="111"/>
      <c r="C6" s="111"/>
      <c r="D6" s="111"/>
      <c r="E6" s="111"/>
      <c r="F6" s="111"/>
      <c r="G6" s="111"/>
      <c r="H6" s="111"/>
    </row>
    <row r="7" spans="1:8" ht="57.75" customHeight="1">
      <c r="A7" s="5">
        <v>1</v>
      </c>
      <c r="B7" s="5" t="s">
        <v>128</v>
      </c>
      <c r="C7" s="5"/>
      <c r="D7" s="5"/>
      <c r="E7" s="5"/>
      <c r="F7" s="5"/>
      <c r="G7" s="5"/>
      <c r="H7" s="5"/>
    </row>
    <row r="8" spans="1:8" ht="47.25">
      <c r="A8" s="6" t="s">
        <v>12</v>
      </c>
      <c r="B8" s="5" t="s">
        <v>0</v>
      </c>
      <c r="C8" s="5" t="s">
        <v>19</v>
      </c>
      <c r="D8" s="5" t="s">
        <v>1</v>
      </c>
      <c r="E8" s="5">
        <v>13.3</v>
      </c>
      <c r="F8" s="5">
        <v>9.1</v>
      </c>
      <c r="G8" s="5">
        <v>9.1</v>
      </c>
      <c r="H8" s="5">
        <v>9.2</v>
      </c>
    </row>
    <row r="9" spans="1:8" ht="117" customHeight="1">
      <c r="A9" s="6" t="s">
        <v>135</v>
      </c>
      <c r="B9" s="5" t="s">
        <v>129</v>
      </c>
      <c r="C9" s="5"/>
      <c r="D9" s="5"/>
      <c r="E9" s="5"/>
      <c r="F9" s="5"/>
      <c r="G9" s="5"/>
      <c r="H9" s="5"/>
    </row>
    <row r="10" spans="1:8" ht="78.75">
      <c r="A10" s="6" t="s">
        <v>14</v>
      </c>
      <c r="B10" s="5" t="s">
        <v>4</v>
      </c>
      <c r="C10" s="5" t="s">
        <v>19</v>
      </c>
      <c r="D10" s="5" t="s">
        <v>5</v>
      </c>
      <c r="E10" s="5">
        <v>0</v>
      </c>
      <c r="F10" s="5">
        <v>0</v>
      </c>
      <c r="G10" s="5">
        <v>0</v>
      </c>
      <c r="H10" s="5">
        <v>0</v>
      </c>
    </row>
    <row r="11" spans="1:8" ht="15.75">
      <c r="A11" s="25"/>
      <c r="B11" s="23"/>
      <c r="C11" s="11"/>
      <c r="D11" s="11"/>
      <c r="E11" s="11"/>
      <c r="F11" s="11"/>
      <c r="G11" s="11"/>
      <c r="H11" s="11"/>
    </row>
    <row r="12" spans="1:8" ht="15.75">
      <c r="A12" s="25"/>
      <c r="B12" s="23"/>
      <c r="C12" s="11"/>
      <c r="D12" s="11"/>
      <c r="E12" s="11"/>
      <c r="F12" s="11"/>
      <c r="G12" s="11"/>
      <c r="H12" s="11"/>
    </row>
    <row r="14" spans="1:2" ht="49.5" customHeight="1">
      <c r="A14" s="133"/>
      <c r="B14" s="133"/>
    </row>
  </sheetData>
  <sheetProtection/>
  <mergeCells count="9">
    <mergeCell ref="A14:B14"/>
    <mergeCell ref="F1:H1"/>
    <mergeCell ref="A3:H3"/>
    <mergeCell ref="A6:H6"/>
    <mergeCell ref="A4:A5"/>
    <mergeCell ref="B4:B5"/>
    <mergeCell ref="C4:C5"/>
    <mergeCell ref="D4:D5"/>
    <mergeCell ref="E4:H4"/>
  </mergeCells>
  <printOptions/>
  <pageMargins left="0.984251968503937" right="0.3937007874015748" top="0.7874015748031497" bottom="0.3937007874015748" header="0" footer="0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7"/>
  <sheetViews>
    <sheetView view="pageBreakPreview" zoomScale="75" zoomScaleSheetLayoutView="75" zoomScalePageLayoutView="0" workbookViewId="0" topLeftCell="A1">
      <selection activeCell="I11" sqref="I11"/>
    </sheetView>
  </sheetViews>
  <sheetFormatPr defaultColWidth="9.00390625" defaultRowHeight="12.75"/>
  <cols>
    <col min="2" max="2" width="33.125" style="0" customWidth="1"/>
    <col min="3" max="3" width="17.375" style="0" customWidth="1"/>
    <col min="4" max="5" width="9.75390625" style="0" customWidth="1"/>
    <col min="6" max="6" width="12.75390625" style="0" customWidth="1"/>
    <col min="8" max="9" width="14.375" style="0" bestFit="1" customWidth="1"/>
    <col min="10" max="10" width="14.00390625" style="0" customWidth="1"/>
    <col min="11" max="11" width="15.375" style="0" customWidth="1"/>
    <col min="12" max="12" width="40.375" style="0" customWidth="1"/>
  </cols>
  <sheetData>
    <row r="1" spans="2:12" ht="87" customHeight="1">
      <c r="B1" s="7"/>
      <c r="C1" s="2"/>
      <c r="D1" s="2"/>
      <c r="E1" s="2"/>
      <c r="F1" s="2"/>
      <c r="G1" s="2"/>
      <c r="H1" s="2"/>
      <c r="I1" s="105" t="s">
        <v>41</v>
      </c>
      <c r="J1" s="105"/>
      <c r="K1" s="146"/>
      <c r="L1" s="146"/>
    </row>
    <row r="2" spans="2:12" ht="15.75"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27</v>
      </c>
    </row>
    <row r="3" spans="1:12" ht="39.75" customHeight="1">
      <c r="A3" s="147" t="s">
        <v>177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2" ht="15.75">
      <c r="B4" s="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148" t="s">
        <v>24</v>
      </c>
      <c r="B5" s="111" t="s">
        <v>28</v>
      </c>
      <c r="C5" s="111" t="s">
        <v>29</v>
      </c>
      <c r="D5" s="111" t="s">
        <v>30</v>
      </c>
      <c r="E5" s="111"/>
      <c r="F5" s="111"/>
      <c r="G5" s="111"/>
      <c r="H5" s="111" t="s">
        <v>175</v>
      </c>
      <c r="I5" s="111"/>
      <c r="J5" s="111"/>
      <c r="K5" s="111"/>
      <c r="L5" s="112" t="s">
        <v>130</v>
      </c>
    </row>
    <row r="6" spans="1:12" ht="126.75" customHeight="1">
      <c r="A6" s="148"/>
      <c r="B6" s="111"/>
      <c r="C6" s="111"/>
      <c r="D6" s="5" t="s">
        <v>29</v>
      </c>
      <c r="E6" s="5" t="s">
        <v>32</v>
      </c>
      <c r="F6" s="5" t="s">
        <v>33</v>
      </c>
      <c r="G6" s="5" t="s">
        <v>34</v>
      </c>
      <c r="H6" s="5">
        <v>2018</v>
      </c>
      <c r="I6" s="5">
        <v>2019</v>
      </c>
      <c r="J6" s="5">
        <v>2020</v>
      </c>
      <c r="K6" s="5" t="s">
        <v>113</v>
      </c>
      <c r="L6" s="113"/>
    </row>
    <row r="7" spans="1:12" ht="15.75" customHeight="1">
      <c r="A7" s="57"/>
      <c r="B7" s="137" t="s">
        <v>176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2" ht="33.75" customHeight="1">
      <c r="A8" s="57"/>
      <c r="B8" s="140" t="s">
        <v>35</v>
      </c>
      <c r="C8" s="141"/>
      <c r="D8" s="141"/>
      <c r="E8" s="141"/>
      <c r="F8" s="141"/>
      <c r="G8" s="141"/>
      <c r="H8" s="29">
        <f>SUM(H9:H11)</f>
        <v>246655.99300000002</v>
      </c>
      <c r="I8" s="29">
        <f>SUM(I9:I11)</f>
        <v>244663.565</v>
      </c>
      <c r="J8" s="29">
        <f>SUM(J9:J11)</f>
        <v>242175.881</v>
      </c>
      <c r="K8" s="29">
        <f>SUM(K9:K11)</f>
        <v>733495.439</v>
      </c>
      <c r="L8" s="16"/>
    </row>
    <row r="9" spans="1:12" ht="84" customHeight="1">
      <c r="A9" s="58"/>
      <c r="B9" s="5" t="s">
        <v>36</v>
      </c>
      <c r="C9" s="5" t="s">
        <v>37</v>
      </c>
      <c r="D9" s="18">
        <v>240</v>
      </c>
      <c r="E9" s="18">
        <v>1401</v>
      </c>
      <c r="F9" s="31">
        <v>1210076010</v>
      </c>
      <c r="G9" s="18">
        <v>511</v>
      </c>
      <c r="H9" s="83">
        <v>24220.6</v>
      </c>
      <c r="I9" s="83">
        <v>17483.2</v>
      </c>
      <c r="J9" s="83">
        <v>17483.2</v>
      </c>
      <c r="K9" s="62">
        <f>SUM(H9:J9)</f>
        <v>59187</v>
      </c>
      <c r="L9" s="5" t="s">
        <v>186</v>
      </c>
    </row>
    <row r="10" spans="1:12" ht="94.5" customHeight="1">
      <c r="A10" s="58"/>
      <c r="B10" s="68" t="s">
        <v>39</v>
      </c>
      <c r="C10" s="68" t="s">
        <v>37</v>
      </c>
      <c r="D10" s="31">
        <v>240</v>
      </c>
      <c r="E10" s="31">
        <v>1401</v>
      </c>
      <c r="F10" s="87" t="s">
        <v>185</v>
      </c>
      <c r="G10" s="31">
        <v>511</v>
      </c>
      <c r="H10" s="84">
        <v>51677.904</v>
      </c>
      <c r="I10" s="84">
        <v>57153.856</v>
      </c>
      <c r="J10" s="84">
        <v>56464.391</v>
      </c>
      <c r="K10" s="62">
        <f>SUM(H10:J10)</f>
        <v>165296.151</v>
      </c>
      <c r="L10" s="68" t="s">
        <v>186</v>
      </c>
    </row>
    <row r="11" spans="1:12" ht="94.5" customHeight="1">
      <c r="A11" s="67"/>
      <c r="B11" s="5" t="s">
        <v>40</v>
      </c>
      <c r="C11" s="5" t="s">
        <v>37</v>
      </c>
      <c r="D11" s="18">
        <v>240</v>
      </c>
      <c r="E11" s="18">
        <v>1403</v>
      </c>
      <c r="F11" s="18">
        <v>1210081020</v>
      </c>
      <c r="G11" s="18">
        <v>540</v>
      </c>
      <c r="H11" s="77">
        <v>170757.489</v>
      </c>
      <c r="I11" s="77">
        <v>170026.509</v>
      </c>
      <c r="J11" s="77">
        <v>168228.29</v>
      </c>
      <c r="K11" s="81">
        <f>SUM(H11:J11)</f>
        <v>509012.28800000006</v>
      </c>
      <c r="L11" s="5" t="s">
        <v>4</v>
      </c>
    </row>
    <row r="12" spans="1:12" s="40" customFormat="1" ht="27.75" customHeight="1">
      <c r="A12" s="73"/>
      <c r="B12" s="142" t="s">
        <v>164</v>
      </c>
      <c r="C12" s="143"/>
      <c r="D12" s="143"/>
      <c r="E12" s="143"/>
      <c r="F12" s="143"/>
      <c r="G12" s="143"/>
      <c r="H12" s="144"/>
      <c r="I12" s="144"/>
      <c r="J12" s="144"/>
      <c r="K12" s="144"/>
      <c r="L12" s="145"/>
    </row>
    <row r="13" spans="1:12" ht="78.75">
      <c r="A13" s="57"/>
      <c r="B13" s="5" t="s">
        <v>165</v>
      </c>
      <c r="C13" s="5" t="s">
        <v>37</v>
      </c>
      <c r="D13" s="18" t="s">
        <v>155</v>
      </c>
      <c r="E13" s="18" t="s">
        <v>155</v>
      </c>
      <c r="F13" s="18" t="s">
        <v>155</v>
      </c>
      <c r="G13" s="18" t="s">
        <v>155</v>
      </c>
      <c r="H13" s="74" t="s">
        <v>155</v>
      </c>
      <c r="I13" s="74" t="s">
        <v>155</v>
      </c>
      <c r="J13" s="74" t="s">
        <v>155</v>
      </c>
      <c r="K13" s="75" t="s">
        <v>155</v>
      </c>
      <c r="L13" s="5" t="s">
        <v>166</v>
      </c>
    </row>
    <row r="14" spans="2:12" ht="15.75">
      <c r="B14" s="12"/>
      <c r="C14" s="11"/>
      <c r="D14" s="20"/>
      <c r="E14" s="20"/>
      <c r="F14" s="20"/>
      <c r="G14" s="20"/>
      <c r="H14" s="21"/>
      <c r="I14" s="21"/>
      <c r="J14" s="21"/>
      <c r="K14" s="22"/>
      <c r="L14" s="23"/>
    </row>
    <row r="15" spans="2:12" ht="15.75">
      <c r="B15" s="12"/>
      <c r="C15" s="11"/>
      <c r="D15" s="20"/>
      <c r="E15" s="20"/>
      <c r="F15" s="20"/>
      <c r="G15" s="20"/>
      <c r="H15" s="21"/>
      <c r="I15" s="21"/>
      <c r="J15" s="21"/>
      <c r="K15" s="22"/>
      <c r="L15" s="23"/>
    </row>
    <row r="17" spans="2:12" ht="56.25" customHeight="1">
      <c r="B17" s="133"/>
      <c r="C17" s="133"/>
      <c r="K17" s="19"/>
      <c r="L17" s="3"/>
    </row>
  </sheetData>
  <sheetProtection/>
  <mergeCells count="12">
    <mergeCell ref="I1:L1"/>
    <mergeCell ref="B5:B6"/>
    <mergeCell ref="C5:C6"/>
    <mergeCell ref="D5:G5"/>
    <mergeCell ref="H5:K5"/>
    <mergeCell ref="A3:L3"/>
    <mergeCell ref="A5:A6"/>
    <mergeCell ref="B7:L7"/>
    <mergeCell ref="B17:C17"/>
    <mergeCell ref="B8:G8"/>
    <mergeCell ref="L5:L6"/>
    <mergeCell ref="B12:L12"/>
  </mergeCells>
  <printOptions/>
  <pageMargins left="0.7874015748031497" right="0.3937007874015748" top="0.7874015748031497" bottom="0.3937007874015748" header="0" footer="0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23"/>
  <sheetViews>
    <sheetView view="pageBreakPreview" zoomScale="75" zoomScaleSheetLayoutView="75" zoomScalePageLayoutView="0" workbookViewId="0" topLeftCell="C7">
      <selection activeCell="H8" sqref="H8"/>
    </sheetView>
  </sheetViews>
  <sheetFormatPr defaultColWidth="9.00390625" defaultRowHeight="12.75"/>
  <cols>
    <col min="1" max="2" width="9.125" style="14" customWidth="1"/>
    <col min="3" max="3" width="71.375" style="14" customWidth="1"/>
    <col min="4" max="4" width="12.875" style="14" customWidth="1"/>
    <col min="5" max="5" width="71.125" style="14" customWidth="1"/>
    <col min="6" max="6" width="17.25390625" style="14" customWidth="1"/>
    <col min="7" max="7" width="17.875" style="14" customWidth="1"/>
    <col min="8" max="8" width="17.75390625" style="14" customWidth="1"/>
    <col min="9" max="9" width="19.375" style="14" customWidth="1"/>
    <col min="10" max="16384" width="9.125" style="14" customWidth="1"/>
  </cols>
  <sheetData>
    <row r="1" spans="1:8" ht="66.75" customHeight="1">
      <c r="A1" s="7"/>
      <c r="B1" s="7"/>
      <c r="C1" s="13"/>
      <c r="D1" s="13"/>
      <c r="E1" s="13"/>
      <c r="F1" s="120" t="s">
        <v>45</v>
      </c>
      <c r="G1" s="120"/>
      <c r="H1" s="120"/>
    </row>
    <row r="2" spans="1:2" ht="15.75">
      <c r="A2" s="4"/>
      <c r="B2" s="4"/>
    </row>
    <row r="3" spans="1:8" ht="36.75" customHeight="1">
      <c r="A3" s="149" t="s">
        <v>182</v>
      </c>
      <c r="B3" s="149"/>
      <c r="C3" s="149"/>
      <c r="D3" s="149"/>
      <c r="E3" s="149"/>
      <c r="F3" s="149"/>
      <c r="G3" s="149"/>
      <c r="H3" s="149"/>
    </row>
    <row r="4" spans="1:2" ht="15.75">
      <c r="A4" s="4"/>
      <c r="B4" s="4"/>
    </row>
    <row r="5" spans="1:9" ht="15.75" customHeight="1">
      <c r="A5" s="111" t="s">
        <v>24</v>
      </c>
      <c r="B5" s="150" t="s">
        <v>134</v>
      </c>
      <c r="C5" s="111" t="s">
        <v>26</v>
      </c>
      <c r="D5" s="111" t="s">
        <v>52</v>
      </c>
      <c r="E5" s="111" t="s">
        <v>16</v>
      </c>
      <c r="F5" s="151" t="s">
        <v>173</v>
      </c>
      <c r="G5" s="151"/>
      <c r="H5" s="151"/>
      <c r="I5" s="152"/>
    </row>
    <row r="6" spans="1:9" ht="15.75">
      <c r="A6" s="111"/>
      <c r="B6" s="113"/>
      <c r="C6" s="111"/>
      <c r="D6" s="111"/>
      <c r="E6" s="111"/>
      <c r="F6" s="5">
        <v>2017</v>
      </c>
      <c r="G6" s="5">
        <v>2018</v>
      </c>
      <c r="H6" s="5">
        <v>2019</v>
      </c>
      <c r="I6" s="5">
        <v>2020</v>
      </c>
    </row>
    <row r="7" spans="1:9" ht="15.75">
      <c r="A7" s="17">
        <v>1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30">
        <v>8</v>
      </c>
    </row>
    <row r="8" spans="1:9" ht="54.75" customHeight="1">
      <c r="A8" s="5" t="s">
        <v>42</v>
      </c>
      <c r="B8" s="5"/>
      <c r="C8" s="5" t="s">
        <v>46</v>
      </c>
      <c r="D8" s="5"/>
      <c r="E8" s="5"/>
      <c r="F8" s="5"/>
      <c r="G8" s="5"/>
      <c r="H8" s="5"/>
      <c r="I8" s="5"/>
    </row>
    <row r="9" spans="1:9" ht="31.5">
      <c r="A9" s="5"/>
      <c r="B9" s="5">
        <v>1</v>
      </c>
      <c r="C9" s="5" t="s">
        <v>131</v>
      </c>
      <c r="D9" s="5"/>
      <c r="E9" s="5"/>
      <c r="F9" s="5"/>
      <c r="G9" s="5"/>
      <c r="H9" s="5"/>
      <c r="I9" s="5"/>
    </row>
    <row r="10" spans="1:9" ht="135.75" customHeight="1">
      <c r="A10" s="6" t="s">
        <v>12</v>
      </c>
      <c r="B10" s="6" t="s">
        <v>137</v>
      </c>
      <c r="C10" s="5" t="s">
        <v>6</v>
      </c>
      <c r="D10" s="5" t="s">
        <v>8</v>
      </c>
      <c r="E10" s="70" t="s">
        <v>47</v>
      </c>
      <c r="F10" s="5">
        <v>38.9</v>
      </c>
      <c r="G10" s="5" t="s">
        <v>48</v>
      </c>
      <c r="H10" s="5" t="s">
        <v>48</v>
      </c>
      <c r="I10" s="5" t="s">
        <v>48</v>
      </c>
    </row>
    <row r="11" spans="1:9" ht="84" customHeight="1">
      <c r="A11" s="6"/>
      <c r="B11" s="59" t="s">
        <v>135</v>
      </c>
      <c r="C11" s="5" t="s">
        <v>132</v>
      </c>
      <c r="D11" s="5"/>
      <c r="E11" s="5"/>
      <c r="F11" s="5"/>
      <c r="G11" s="5"/>
      <c r="H11" s="5"/>
      <c r="I11" s="5"/>
    </row>
    <row r="12" spans="1:9" ht="129.75" customHeight="1">
      <c r="A12" s="6" t="s">
        <v>13</v>
      </c>
      <c r="B12" s="6" t="s">
        <v>138</v>
      </c>
      <c r="C12" s="5" t="s">
        <v>49</v>
      </c>
      <c r="D12" s="5" t="s">
        <v>8</v>
      </c>
      <c r="E12" s="5" t="s">
        <v>47</v>
      </c>
      <c r="F12" s="5">
        <v>0.3</v>
      </c>
      <c r="G12" s="5" t="s">
        <v>50</v>
      </c>
      <c r="H12" s="5" t="s">
        <v>50</v>
      </c>
      <c r="I12" s="5" t="s">
        <v>50</v>
      </c>
    </row>
    <row r="13" spans="1:9" ht="131.25" customHeight="1">
      <c r="A13" s="6" t="s">
        <v>43</v>
      </c>
      <c r="B13" s="6" t="s">
        <v>139</v>
      </c>
      <c r="C13" s="5" t="s">
        <v>2</v>
      </c>
      <c r="D13" s="5" t="s">
        <v>8</v>
      </c>
      <c r="E13" s="5" t="s">
        <v>47</v>
      </c>
      <c r="F13" s="5">
        <v>0.2</v>
      </c>
      <c r="G13" s="5" t="s">
        <v>51</v>
      </c>
      <c r="H13" s="5" t="s">
        <v>51</v>
      </c>
      <c r="I13" s="5" t="s">
        <v>51</v>
      </c>
    </row>
    <row r="14" spans="1:9" ht="35.25" customHeight="1">
      <c r="A14" s="6"/>
      <c r="B14" s="59" t="s">
        <v>136</v>
      </c>
      <c r="C14" s="5" t="s">
        <v>133</v>
      </c>
      <c r="D14" s="5"/>
      <c r="E14" s="5"/>
      <c r="F14" s="5"/>
      <c r="G14" s="5"/>
      <c r="H14" s="5"/>
      <c r="I14" s="5"/>
    </row>
    <row r="15" spans="1:9" ht="31.5">
      <c r="A15" s="6" t="s">
        <v>44</v>
      </c>
      <c r="B15" s="6" t="s">
        <v>140</v>
      </c>
      <c r="C15" s="5" t="s">
        <v>7</v>
      </c>
      <c r="D15" s="5" t="s">
        <v>19</v>
      </c>
      <c r="E15" s="5" t="s">
        <v>23</v>
      </c>
      <c r="F15" s="5">
        <f>0</f>
        <v>0</v>
      </c>
      <c r="G15" s="5">
        <f>0</f>
        <v>0</v>
      </c>
      <c r="H15" s="5">
        <f>0</f>
        <v>0</v>
      </c>
      <c r="I15" s="5">
        <f>0</f>
        <v>0</v>
      </c>
    </row>
    <row r="23" spans="1:6" ht="52.5" customHeight="1">
      <c r="A23" s="105"/>
      <c r="B23" s="105"/>
      <c r="C23" s="105"/>
      <c r="D23" s="105"/>
      <c r="F23" s="3"/>
    </row>
  </sheetData>
  <sheetProtection/>
  <mergeCells count="9">
    <mergeCell ref="A23:D23"/>
    <mergeCell ref="E5:E6"/>
    <mergeCell ref="F1:H1"/>
    <mergeCell ref="A3:H3"/>
    <mergeCell ref="D5:D6"/>
    <mergeCell ref="C5:C6"/>
    <mergeCell ref="A5:A6"/>
    <mergeCell ref="B5:B6"/>
    <mergeCell ref="F5:I5"/>
  </mergeCells>
  <printOptions/>
  <pageMargins left="0.984251968503937" right="0.3937007874015748" top="0.7874015748031497" bottom="0.3937007874015748" header="0.11811023622047245" footer="0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19"/>
  <sheetViews>
    <sheetView view="pageBreakPreview" zoomScale="75" zoomScaleSheetLayoutView="75" zoomScalePageLayoutView="0" workbookViewId="0" topLeftCell="A1">
      <selection activeCell="B7" sqref="B7:L7"/>
    </sheetView>
  </sheetViews>
  <sheetFormatPr defaultColWidth="9.00390625" defaultRowHeight="12.75"/>
  <cols>
    <col min="1" max="1" width="9.125" style="3" customWidth="1"/>
    <col min="2" max="2" width="51.375" style="3" customWidth="1"/>
    <col min="3" max="3" width="35.875" style="3" customWidth="1"/>
    <col min="4" max="5" width="9.125" style="3" customWidth="1"/>
    <col min="6" max="6" width="12.25390625" style="3" customWidth="1"/>
    <col min="7" max="7" width="9.125" style="3" customWidth="1"/>
    <col min="8" max="8" width="14.125" style="3" customWidth="1"/>
    <col min="9" max="10" width="14.25390625" style="3" customWidth="1"/>
    <col min="11" max="11" width="23.125" style="3" customWidth="1"/>
    <col min="12" max="12" width="40.25390625" style="3" customWidth="1"/>
    <col min="13" max="13" width="1.00390625" style="3" customWidth="1"/>
    <col min="14" max="16384" width="9.125" style="3" customWidth="1"/>
  </cols>
  <sheetData>
    <row r="1" spans="2:12" ht="63" customHeight="1">
      <c r="B1" s="7"/>
      <c r="C1" s="2"/>
      <c r="D1" s="2"/>
      <c r="E1" s="2"/>
      <c r="F1" s="2"/>
      <c r="G1" s="2"/>
      <c r="H1" s="7"/>
      <c r="I1" s="2"/>
      <c r="J1" s="2"/>
      <c r="K1" s="105" t="s">
        <v>146</v>
      </c>
      <c r="L1" s="146"/>
    </row>
    <row r="2" ht="15.75">
      <c r="B2" s="4"/>
    </row>
    <row r="3" spans="2:12" ht="15.75">
      <c r="B3" s="158" t="s">
        <v>147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ht="15.75">
      <c r="B4" s="24"/>
    </row>
    <row r="5" spans="1:12" ht="36" customHeight="1">
      <c r="A5" s="107" t="s">
        <v>24</v>
      </c>
      <c r="B5" s="159" t="s">
        <v>53</v>
      </c>
      <c r="C5" s="159" t="s">
        <v>54</v>
      </c>
      <c r="D5" s="159" t="s">
        <v>30</v>
      </c>
      <c r="E5" s="159"/>
      <c r="F5" s="159"/>
      <c r="G5" s="159"/>
      <c r="H5" s="153" t="s">
        <v>175</v>
      </c>
      <c r="I5" s="153"/>
      <c r="J5" s="153"/>
      <c r="K5" s="154"/>
      <c r="L5" s="112" t="s">
        <v>38</v>
      </c>
    </row>
    <row r="6" spans="1:12" ht="47.25">
      <c r="A6" s="107"/>
      <c r="B6" s="159"/>
      <c r="C6" s="159"/>
      <c r="D6" s="10" t="s">
        <v>29</v>
      </c>
      <c r="E6" s="10" t="s">
        <v>32</v>
      </c>
      <c r="F6" s="10" t="s">
        <v>33</v>
      </c>
      <c r="G6" s="10" t="s">
        <v>34</v>
      </c>
      <c r="H6" s="10">
        <v>2018</v>
      </c>
      <c r="I6" s="10">
        <v>2019</v>
      </c>
      <c r="J6" s="10">
        <v>2020</v>
      </c>
      <c r="K6" s="10" t="s">
        <v>113</v>
      </c>
      <c r="L6" s="113"/>
    </row>
    <row r="7" spans="1:12" ht="15.75" customHeight="1">
      <c r="A7" s="26"/>
      <c r="B7" s="155" t="s">
        <v>55</v>
      </c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1:12" ht="84" customHeight="1">
      <c r="A8" s="26"/>
      <c r="B8" s="78" t="s">
        <v>159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74" customHeight="1">
      <c r="A9" s="63"/>
      <c r="B9" s="5" t="s">
        <v>160</v>
      </c>
      <c r="C9" s="5" t="s">
        <v>37</v>
      </c>
      <c r="D9" s="72" t="s">
        <v>155</v>
      </c>
      <c r="E9" s="72" t="s">
        <v>155</v>
      </c>
      <c r="F9" s="72" t="s">
        <v>155</v>
      </c>
      <c r="G9" s="72" t="s">
        <v>155</v>
      </c>
      <c r="H9" s="72" t="s">
        <v>155</v>
      </c>
      <c r="I9" s="72" t="s">
        <v>155</v>
      </c>
      <c r="J9" s="72" t="s">
        <v>155</v>
      </c>
      <c r="K9" s="72" t="s">
        <v>155</v>
      </c>
      <c r="L9" s="5" t="s">
        <v>161</v>
      </c>
    </row>
    <row r="10" spans="1:12" ht="63">
      <c r="A10" s="26"/>
      <c r="B10" s="70" t="s">
        <v>157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41" customFormat="1" ht="78.75">
      <c r="A11" s="64"/>
      <c r="B11" s="72" t="s">
        <v>167</v>
      </c>
      <c r="C11" s="70" t="s">
        <v>37</v>
      </c>
      <c r="D11" s="72" t="s">
        <v>155</v>
      </c>
      <c r="E11" s="72" t="s">
        <v>155</v>
      </c>
      <c r="F11" s="72" t="s">
        <v>155</v>
      </c>
      <c r="G11" s="72" t="s">
        <v>155</v>
      </c>
      <c r="H11" s="72" t="s">
        <v>155</v>
      </c>
      <c r="I11" s="72" t="s">
        <v>155</v>
      </c>
      <c r="J11" s="72" t="s">
        <v>155</v>
      </c>
      <c r="K11" s="72" t="s">
        <v>155</v>
      </c>
      <c r="L11" s="72" t="s">
        <v>158</v>
      </c>
    </row>
    <row r="12" spans="1:12" s="41" customFormat="1" ht="31.5">
      <c r="A12" s="64"/>
      <c r="B12" s="78" t="s">
        <v>162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41" customFormat="1" ht="47.25">
      <c r="A13" s="64"/>
      <c r="B13" s="5" t="s">
        <v>163</v>
      </c>
      <c r="C13" s="5" t="s">
        <v>37</v>
      </c>
      <c r="D13" s="18">
        <v>240</v>
      </c>
      <c r="E13" s="18">
        <v>1301</v>
      </c>
      <c r="F13" s="31">
        <v>1220081030</v>
      </c>
      <c r="G13" s="18">
        <v>730</v>
      </c>
      <c r="H13" s="77">
        <v>10000</v>
      </c>
      <c r="I13" s="77">
        <v>10000</v>
      </c>
      <c r="J13" s="77">
        <v>10000</v>
      </c>
      <c r="K13" s="61">
        <f>SUM(H13:J13)</f>
        <v>30000</v>
      </c>
      <c r="L13" s="5" t="s">
        <v>56</v>
      </c>
    </row>
    <row r="14" spans="1:12" s="41" customFormat="1" ht="47.25">
      <c r="A14" s="64"/>
      <c r="B14" s="5" t="s">
        <v>178</v>
      </c>
      <c r="C14" s="5" t="s">
        <v>37</v>
      </c>
      <c r="D14" s="18" t="s">
        <v>155</v>
      </c>
      <c r="E14" s="18" t="s">
        <v>155</v>
      </c>
      <c r="F14" s="31" t="s">
        <v>155</v>
      </c>
      <c r="G14" s="18" t="s">
        <v>155</v>
      </c>
      <c r="H14" s="77" t="s">
        <v>155</v>
      </c>
      <c r="I14" s="77" t="s">
        <v>155</v>
      </c>
      <c r="J14" s="77" t="s">
        <v>155</v>
      </c>
      <c r="K14" s="61" t="s">
        <v>155</v>
      </c>
      <c r="L14" s="5" t="s">
        <v>179</v>
      </c>
    </row>
    <row r="15" spans="1:12" s="41" customFormat="1" ht="15.75">
      <c r="A15" s="64"/>
      <c r="B15" s="18" t="s">
        <v>104</v>
      </c>
      <c r="C15" s="18"/>
      <c r="D15" s="18"/>
      <c r="E15" s="18"/>
      <c r="F15" s="18"/>
      <c r="G15" s="18"/>
      <c r="H15" s="79">
        <f>H13</f>
        <v>10000</v>
      </c>
      <c r="I15" s="79">
        <f>I13</f>
        <v>10000</v>
      </c>
      <c r="J15" s="79">
        <f>J13</f>
        <v>10000</v>
      </c>
      <c r="K15" s="79">
        <f>K13</f>
        <v>30000</v>
      </c>
      <c r="L15" s="18"/>
    </row>
    <row r="16" s="41" customFormat="1" ht="15.75"/>
    <row r="17" s="41" customFormat="1" ht="15.75"/>
    <row r="19" spans="2:3" ht="48.75" customHeight="1">
      <c r="B19" s="133"/>
      <c r="C19" s="133"/>
    </row>
  </sheetData>
  <sheetProtection/>
  <mergeCells count="10">
    <mergeCell ref="K1:L1"/>
    <mergeCell ref="B3:L3"/>
    <mergeCell ref="L5:L6"/>
    <mergeCell ref="B5:B6"/>
    <mergeCell ref="C5:C6"/>
    <mergeCell ref="D5:G5"/>
    <mergeCell ref="A5:A6"/>
    <mergeCell ref="B19:C19"/>
    <mergeCell ref="H5:K5"/>
    <mergeCell ref="B7:L7"/>
  </mergeCells>
  <printOptions/>
  <pageMargins left="0.984251968503937" right="0.3937007874015748" top="0.7874015748031497" bottom="0.3937007874015748" header="0" footer="0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18"/>
  <sheetViews>
    <sheetView view="pageBreakPreview" zoomScale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6.125" style="0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1:7" ht="68.25" customHeight="1">
      <c r="A1" s="9"/>
      <c r="B1" s="1"/>
      <c r="C1" s="1"/>
      <c r="D1" s="1"/>
      <c r="E1" s="105" t="s">
        <v>92</v>
      </c>
      <c r="F1" s="146"/>
      <c r="G1" s="146"/>
    </row>
    <row r="2" spans="1:6" ht="12.75">
      <c r="A2" s="1"/>
      <c r="B2" s="1"/>
      <c r="C2" s="1"/>
      <c r="D2" s="1"/>
      <c r="E2" s="1"/>
      <c r="F2" s="1"/>
    </row>
    <row r="3" spans="1:8" ht="53.25" customHeight="1">
      <c r="A3" s="161" t="s">
        <v>183</v>
      </c>
      <c r="B3" s="161"/>
      <c r="C3" s="161"/>
      <c r="D3" s="161"/>
      <c r="E3" s="161"/>
      <c r="F3" s="161"/>
      <c r="G3" s="161"/>
      <c r="H3" s="161"/>
    </row>
    <row r="4" spans="1:8" ht="15.75">
      <c r="A4" s="112" t="s">
        <v>24</v>
      </c>
      <c r="B4" s="112" t="s">
        <v>88</v>
      </c>
      <c r="C4" s="112" t="s">
        <v>15</v>
      </c>
      <c r="D4" s="112" t="s">
        <v>89</v>
      </c>
      <c r="E4" s="134" t="s">
        <v>173</v>
      </c>
      <c r="F4" s="135"/>
      <c r="G4" s="135"/>
      <c r="H4" s="136"/>
    </row>
    <row r="5" spans="1:8" ht="31.5" customHeight="1">
      <c r="A5" s="113"/>
      <c r="B5" s="113"/>
      <c r="C5" s="113"/>
      <c r="D5" s="113"/>
      <c r="E5" s="5">
        <v>2017</v>
      </c>
      <c r="F5" s="5">
        <v>2018</v>
      </c>
      <c r="G5" s="5">
        <v>2019</v>
      </c>
      <c r="H5" s="5">
        <v>2020</v>
      </c>
    </row>
    <row r="6" spans="1:8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6" customHeight="1">
      <c r="A7" s="160" t="s">
        <v>84</v>
      </c>
      <c r="B7" s="160"/>
      <c r="C7" s="160"/>
      <c r="D7" s="160"/>
      <c r="E7" s="160"/>
      <c r="F7" s="160"/>
      <c r="G7" s="160"/>
      <c r="H7" s="160"/>
    </row>
    <row r="8" spans="1:8" ht="199.5" customHeight="1">
      <c r="A8" s="17"/>
      <c r="B8" s="5" t="s">
        <v>151</v>
      </c>
      <c r="C8" s="5"/>
      <c r="D8" s="5"/>
      <c r="E8" s="5"/>
      <c r="F8" s="5"/>
      <c r="G8" s="5"/>
      <c r="H8" s="5"/>
    </row>
    <row r="9" spans="1:8" ht="47.25">
      <c r="A9" s="5">
        <v>1</v>
      </c>
      <c r="B9" s="5" t="s">
        <v>3</v>
      </c>
      <c r="C9" s="5" t="s">
        <v>8</v>
      </c>
      <c r="D9" s="5" t="s">
        <v>85</v>
      </c>
      <c r="E9" s="5" t="s">
        <v>90</v>
      </c>
      <c r="F9" s="5" t="s">
        <v>99</v>
      </c>
      <c r="G9" s="5" t="s">
        <v>90</v>
      </c>
      <c r="H9" s="5" t="s">
        <v>103</v>
      </c>
    </row>
    <row r="10" spans="1:8" ht="31.5">
      <c r="A10" s="5">
        <v>2</v>
      </c>
      <c r="B10" s="5" t="s">
        <v>86</v>
      </c>
      <c r="C10" s="5" t="s">
        <v>8</v>
      </c>
      <c r="D10" s="5" t="s">
        <v>87</v>
      </c>
      <c r="E10" s="5" t="s">
        <v>91</v>
      </c>
      <c r="F10" s="5" t="s">
        <v>91</v>
      </c>
      <c r="G10" s="5" t="s">
        <v>91</v>
      </c>
      <c r="H10" s="5" t="s">
        <v>91</v>
      </c>
    </row>
    <row r="11" spans="1:8" ht="47.25">
      <c r="A11" s="60"/>
      <c r="B11" s="5" t="s">
        <v>141</v>
      </c>
      <c r="C11" s="76"/>
      <c r="D11" s="76"/>
      <c r="E11" s="76"/>
      <c r="F11" s="76"/>
      <c r="G11" s="76"/>
      <c r="H11" s="76"/>
    </row>
    <row r="12" spans="1:8" s="40" customFormat="1" ht="93" customHeight="1">
      <c r="A12" s="64"/>
      <c r="B12" s="72" t="s">
        <v>144</v>
      </c>
      <c r="C12" s="72" t="s">
        <v>142</v>
      </c>
      <c r="D12" s="72" t="s">
        <v>143</v>
      </c>
      <c r="E12" s="82">
        <v>1</v>
      </c>
      <c r="F12" s="82">
        <v>1</v>
      </c>
      <c r="G12" s="82">
        <v>1</v>
      </c>
      <c r="H12" s="82">
        <v>1</v>
      </c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68.25" customHeight="1">
      <c r="A14" s="105"/>
      <c r="B14" s="146"/>
      <c r="C14" s="3"/>
      <c r="D14" s="3"/>
      <c r="E14" s="3"/>
      <c r="F14" s="158"/>
      <c r="G14" s="158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ht="44.25" customHeight="1"/>
  </sheetData>
  <sheetProtection/>
  <mergeCells count="10">
    <mergeCell ref="E4:H4"/>
    <mergeCell ref="E1:G1"/>
    <mergeCell ref="A14:B14"/>
    <mergeCell ref="F14:G14"/>
    <mergeCell ref="A7:H7"/>
    <mergeCell ref="A3:H3"/>
    <mergeCell ref="A4:A5"/>
    <mergeCell ref="B4:B5"/>
    <mergeCell ref="C4:C5"/>
    <mergeCell ref="D4:D5"/>
  </mergeCells>
  <printOptions/>
  <pageMargins left="0.984251968503937" right="0.3937007874015748" top="0.984251968503937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Убийко</cp:lastModifiedBy>
  <cp:lastPrinted>2017-10-24T09:04:23Z</cp:lastPrinted>
  <dcterms:created xsi:type="dcterms:W3CDTF">2013-10-31T07:03:33Z</dcterms:created>
  <dcterms:modified xsi:type="dcterms:W3CDTF">2017-10-24T09:56:06Z</dcterms:modified>
  <cp:category/>
  <cp:version/>
  <cp:contentType/>
  <cp:contentStatus/>
</cp:coreProperties>
</file>