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остан от  №     -п Утвержд реестра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80" i="1" l="1"/>
  <c r="F169" i="1"/>
  <c r="F29" i="1"/>
  <c r="I80" i="1"/>
  <c r="J80" i="1"/>
  <c r="L80" i="1"/>
  <c r="F80" i="1"/>
  <c r="G133" i="1" l="1"/>
  <c r="I133" i="1"/>
  <c r="J133" i="1"/>
  <c r="L295" i="1" l="1"/>
  <c r="K295" i="1"/>
  <c r="J295" i="1"/>
  <c r="I295" i="1"/>
  <c r="G295" i="1"/>
  <c r="F295" i="1"/>
  <c r="L291" i="1"/>
  <c r="K291" i="1"/>
  <c r="J291" i="1"/>
  <c r="I291" i="1"/>
  <c r="G291" i="1"/>
  <c r="F291" i="1"/>
  <c r="L286" i="1"/>
  <c r="K286" i="1"/>
  <c r="J286" i="1"/>
  <c r="I286" i="1"/>
  <c r="G286" i="1"/>
  <c r="F286" i="1"/>
  <c r="L284" i="1"/>
  <c r="K284" i="1"/>
  <c r="J284" i="1"/>
  <c r="I284" i="1"/>
  <c r="G284" i="1"/>
  <c r="F284" i="1"/>
  <c r="L279" i="1"/>
  <c r="K279" i="1"/>
  <c r="J279" i="1"/>
  <c r="I279" i="1"/>
  <c r="G279" i="1"/>
  <c r="F279" i="1"/>
  <c r="L276" i="1"/>
  <c r="K276" i="1"/>
  <c r="J276" i="1"/>
  <c r="I276" i="1"/>
  <c r="G276" i="1"/>
  <c r="F276" i="1"/>
  <c r="L268" i="1"/>
  <c r="K268" i="1"/>
  <c r="J268" i="1"/>
  <c r="I268" i="1"/>
  <c r="G268" i="1"/>
  <c r="F268" i="1"/>
  <c r="L263" i="1"/>
  <c r="K263" i="1"/>
  <c r="J263" i="1"/>
  <c r="I263" i="1"/>
  <c r="G263" i="1"/>
  <c r="F263" i="1"/>
  <c r="L260" i="1"/>
  <c r="K260" i="1"/>
  <c r="J260" i="1"/>
  <c r="I260" i="1"/>
  <c r="G260" i="1"/>
  <c r="F260" i="1"/>
  <c r="L255" i="1"/>
  <c r="K255" i="1"/>
  <c r="J255" i="1"/>
  <c r="I255" i="1"/>
  <c r="G255" i="1"/>
  <c r="F255" i="1"/>
  <c r="K251" i="1"/>
  <c r="J251" i="1"/>
  <c r="I251" i="1"/>
  <c r="G251" i="1"/>
  <c r="L242" i="1"/>
  <c r="K242" i="1"/>
  <c r="J242" i="1"/>
  <c r="I242" i="1"/>
  <c r="G242" i="1"/>
  <c r="F242" i="1"/>
  <c r="L169" i="1"/>
  <c r="K169" i="1"/>
  <c r="J169" i="1"/>
  <c r="I169" i="1"/>
  <c r="G169" i="1"/>
  <c r="L162" i="1"/>
  <c r="L175" i="1" s="1"/>
  <c r="K162" i="1"/>
  <c r="J162" i="1"/>
  <c r="I162" i="1"/>
  <c r="G162" i="1"/>
  <c r="F162" i="1"/>
  <c r="K299" i="1" l="1"/>
  <c r="G297" i="1"/>
  <c r="G299" i="1" s="1"/>
  <c r="J297" i="1"/>
  <c r="J299" i="1" s="1"/>
  <c r="I297" i="1"/>
  <c r="I299" i="1" s="1"/>
  <c r="L158" i="1"/>
  <c r="K158" i="1"/>
  <c r="K175" i="1" s="1"/>
  <c r="J158" i="1"/>
  <c r="J175" i="1" s="1"/>
  <c r="I158" i="1"/>
  <c r="I175" i="1" s="1"/>
  <c r="G158" i="1"/>
  <c r="G175" i="1" s="1"/>
  <c r="F158" i="1"/>
  <c r="F175" i="1" s="1"/>
  <c r="L84" i="1"/>
  <c r="J84" i="1"/>
  <c r="I84" i="1"/>
  <c r="K84" i="1"/>
  <c r="F84" i="1"/>
  <c r="F85" i="1" l="1"/>
  <c r="K85" i="1"/>
  <c r="L132" i="1"/>
  <c r="F132" i="1"/>
  <c r="L129" i="1"/>
  <c r="F129" i="1"/>
  <c r="L126" i="1"/>
  <c r="L133" i="1" s="1"/>
  <c r="K126" i="1"/>
  <c r="K133" i="1" s="1"/>
  <c r="F126" i="1"/>
  <c r="F133" i="1" l="1"/>
  <c r="K145" i="1"/>
  <c r="F145" i="1"/>
  <c r="L238" i="1"/>
  <c r="K238" i="1"/>
  <c r="J238" i="1"/>
  <c r="I238" i="1"/>
  <c r="G238" i="1"/>
  <c r="F238" i="1"/>
  <c r="J183" i="1"/>
  <c r="K183" i="1"/>
  <c r="L183" i="1"/>
  <c r="I183" i="1"/>
  <c r="G183" i="1"/>
  <c r="F183" i="1"/>
  <c r="J145" i="1"/>
  <c r="L145" i="1"/>
  <c r="I145" i="1"/>
  <c r="G145" i="1"/>
  <c r="J85" i="1"/>
  <c r="L85" i="1"/>
  <c r="I85" i="1"/>
  <c r="G85" i="1"/>
  <c r="J29" i="1"/>
  <c r="J300" i="1" s="1"/>
  <c r="K29" i="1"/>
  <c r="L29" i="1"/>
  <c r="I29" i="1"/>
  <c r="G29" i="1"/>
  <c r="F300" i="1" l="1"/>
  <c r="L300" i="1"/>
  <c r="K300" i="1"/>
</calcChain>
</file>

<file path=xl/sharedStrings.xml><?xml version="1.0" encoding="utf-8"?>
<sst xmlns="http://schemas.openxmlformats.org/spreadsheetml/2006/main" count="800" uniqueCount="244">
  <si>
    <t>Светлогорский сельсовет</t>
  </si>
  <si>
    <t>Энергетиков</t>
  </si>
  <si>
    <t>№ п/п</t>
  </si>
  <si>
    <t>Наименование района, города, с/с</t>
  </si>
  <si>
    <t>Наименование населенного пункта</t>
  </si>
  <si>
    <t>Наименование улицы</t>
  </si>
  <si>
    <t>Протяженность улицы, км</t>
  </si>
  <si>
    <t>Участок а/д для проезда транзитного транспорта, км</t>
  </si>
  <si>
    <t>Средняя ширина дорожного покрытия улицы, м</t>
  </si>
  <si>
    <t>а/б</t>
  </si>
  <si>
    <t>ц/б</t>
  </si>
  <si>
    <t>Гравийно-щебенистое</t>
  </si>
  <si>
    <t>грунтовое</t>
  </si>
  <si>
    <t>Тип покрытия</t>
  </si>
  <si>
    <t>Советская</t>
  </si>
  <si>
    <t>Мира</t>
  </si>
  <si>
    <t>Гидростроителей</t>
  </si>
  <si>
    <t>Восточный проезд</t>
  </si>
  <si>
    <t>Северный проезд</t>
  </si>
  <si>
    <t>Ленина</t>
  </si>
  <si>
    <t>Внутриквартальные проезды</t>
  </si>
  <si>
    <t>Туруханский сельсовет</t>
  </si>
  <si>
    <t>Почтовая</t>
  </si>
  <si>
    <t>Пионерская</t>
  </si>
  <si>
    <t>Шадрина А.Е.</t>
  </si>
  <si>
    <t>Дружбы Народов</t>
  </si>
  <si>
    <t>Молодежная</t>
  </si>
  <si>
    <t>60 лет Октября</t>
  </si>
  <si>
    <t>Спандаряна</t>
  </si>
  <si>
    <t>Борцов Революции</t>
  </si>
  <si>
    <t>Геологическая</t>
  </si>
  <si>
    <t>Лесная</t>
  </si>
  <si>
    <t>М-н Восточный</t>
  </si>
  <si>
    <t>Московская</t>
  </si>
  <si>
    <t>Свердлова</t>
  </si>
  <si>
    <t>Святого Луки Войно-Ясенецкого</t>
  </si>
  <si>
    <t>Бограда</t>
  </si>
  <si>
    <t>Масленникова</t>
  </si>
  <si>
    <t>Школьный переулок</t>
  </si>
  <si>
    <t>Комсомольская</t>
  </si>
  <si>
    <t>Фестивальная</t>
  </si>
  <si>
    <t>Портовая</t>
  </si>
  <si>
    <t>Октябрьская</t>
  </si>
  <si>
    <t>Нансена</t>
  </si>
  <si>
    <t>Игарская</t>
  </si>
  <si>
    <t>Энтузиастов</t>
  </si>
  <si>
    <t>Попова</t>
  </si>
  <si>
    <t>Солнечная</t>
  </si>
  <si>
    <t>Строительная</t>
  </si>
  <si>
    <t>Крестьянская</t>
  </si>
  <si>
    <t>Кооперации</t>
  </si>
  <si>
    <t>Новый поселок</t>
  </si>
  <si>
    <t>Нефтяников</t>
  </si>
  <si>
    <t>Набережная</t>
  </si>
  <si>
    <t>Зеленая</t>
  </si>
  <si>
    <t>Киевская</t>
  </si>
  <si>
    <t>Кирова</t>
  </si>
  <si>
    <t>м-н Надежда</t>
  </si>
  <si>
    <t>Вейнбаума</t>
  </si>
  <si>
    <t>Береговая</t>
  </si>
  <si>
    <t>Авиаторов</t>
  </si>
  <si>
    <t>Таежная</t>
  </si>
  <si>
    <t>Туруханск - новое кладбище</t>
  </si>
  <si>
    <t>Чухновского</t>
  </si>
  <si>
    <t>Чкалова</t>
  </si>
  <si>
    <t>Рыбозаводская</t>
  </si>
  <si>
    <t>Рабочая</t>
  </si>
  <si>
    <t>Полярная</t>
  </si>
  <si>
    <t>Спортивный переулок</t>
  </si>
  <si>
    <t>Дудинская</t>
  </si>
  <si>
    <t>Новая</t>
  </si>
  <si>
    <t>Мангазейская</t>
  </si>
  <si>
    <t>Борский сельсовет</t>
  </si>
  <si>
    <t>Ягодная</t>
  </si>
  <si>
    <t>Сосновая</t>
  </si>
  <si>
    <t>Кедровый переулок</t>
  </si>
  <si>
    <t>Строителей</t>
  </si>
  <si>
    <t>60 лет Аэрофлота</t>
  </si>
  <si>
    <t>Восточный переулок</t>
  </si>
  <si>
    <t>Светлый переулок</t>
  </si>
  <si>
    <t>Речной переулок</t>
  </si>
  <si>
    <t>2-й микрорайон</t>
  </si>
  <si>
    <t>Грибная</t>
  </si>
  <si>
    <t>Дружбы</t>
  </si>
  <si>
    <t>Березовая</t>
  </si>
  <si>
    <t>Взлетная</t>
  </si>
  <si>
    <t>Подкаменная Тунгуска</t>
  </si>
  <si>
    <t>Объездная дорога</t>
  </si>
  <si>
    <t>Верхнеимбатский сельсовет</t>
  </si>
  <si>
    <t>Почтовый переулок</t>
  </si>
  <si>
    <t>Школьная</t>
  </si>
  <si>
    <t>Огородников</t>
  </si>
  <si>
    <t>Семь проездов от ул.Бограда до ул.Школьная</t>
  </si>
  <si>
    <t>Проезд от ул.Школьная до кладбища</t>
  </si>
  <si>
    <t>Вороговский сельсовет</t>
  </si>
  <si>
    <t>Андреевой</t>
  </si>
  <si>
    <t>Полевая</t>
  </si>
  <si>
    <t>Троицкая</t>
  </si>
  <si>
    <t>Луговая</t>
  </si>
  <si>
    <t>Переулки</t>
  </si>
  <si>
    <t>Центральная</t>
  </si>
  <si>
    <t>Колокольный Яр</t>
  </si>
  <si>
    <t>Колокольный Яр-1</t>
  </si>
  <si>
    <t>Колокольный Яр-2</t>
  </si>
  <si>
    <t>Ворогово - Колокольный Яр</t>
  </si>
  <si>
    <t>Ворогово - Индыгино</t>
  </si>
  <si>
    <t>Зотинский сельсовет</t>
  </si>
  <si>
    <t>нефтебаза - Теплое озеро</t>
  </si>
  <si>
    <t>Аэропорт «Игарка» - город Игарка (от причала парома до аэропорта)</t>
  </si>
  <si>
    <t>Аэропорт «Игарка» - совхоз «Игарский» (от поворота автодороги к причалу до совхозного магазина)</t>
  </si>
  <si>
    <t>Соединительная автомобильная дорога между "Старой" и "Новой» частями города (нижняя)</t>
  </si>
  <si>
    <t>Объездная автомобильная дорога в "Медвежьем логу" (верхняя)</t>
  </si>
  <si>
    <t>Туруханский район</t>
  </si>
  <si>
    <t>Озерная</t>
  </si>
  <si>
    <t>Новостройка</t>
  </si>
  <si>
    <t>Рыбников</t>
  </si>
  <si>
    <t>Северная</t>
  </si>
  <si>
    <t>Совхозная</t>
  </si>
  <si>
    <t>Декабристов</t>
  </si>
  <si>
    <t>Промысловиков</t>
  </si>
  <si>
    <t>Туруханск-Селиваниха</t>
  </si>
  <si>
    <t>Проезд от ул.Лесная до набережной реки Енисей</t>
  </si>
  <si>
    <t>Горького (от узла связи до ул. Папанина)</t>
  </si>
  <si>
    <t>К. Маркса  (от ул. Папанина до нефтебазы)</t>
  </si>
  <si>
    <t>Чернявского (от ул. Лаврова до базы строймеханизации)</t>
  </si>
  <si>
    <t>Октябрьская (от речного порта до ул. Лаврова)</t>
  </si>
  <si>
    <t>Гагарина</t>
  </si>
  <si>
    <t>Папанина (от протоки Игарской до соединительной дороги м/у «Новой» и «Старой» частями города)</t>
  </si>
  <si>
    <t>Вильского</t>
  </si>
  <si>
    <t>Северный городок (от ул. Гагарина до карьера гравийно-песчаной смеси)</t>
  </si>
  <si>
    <t>Шмидта</t>
  </si>
  <si>
    <t>М.Театра</t>
  </si>
  <si>
    <t>Б.Театра</t>
  </si>
  <si>
    <t>Смидовича</t>
  </si>
  <si>
    <t>Таймырская</t>
  </si>
  <si>
    <t>Пролетарская</t>
  </si>
  <si>
    <t>Школьный тупик</t>
  </si>
  <si>
    <t>Логовая</t>
  </si>
  <si>
    <t>Новая (от ул. Логовой до угольного склада)</t>
  </si>
  <si>
    <t>Орджоникидзе</t>
  </si>
  <si>
    <t>Туруханская (от ул. Новая до спуска к причалу парома)</t>
  </si>
  <si>
    <t>Светлая</t>
  </si>
  <si>
    <t>Приложение</t>
  </si>
  <si>
    <t>Рябиновая</t>
  </si>
  <si>
    <t>Садовая</t>
  </si>
  <si>
    <t>Геологов</t>
  </si>
  <si>
    <t>Южная объездная</t>
  </si>
  <si>
    <t>Центральная объездная</t>
  </si>
  <si>
    <t>Нижняя объездная</t>
  </si>
  <si>
    <t>От ул. Кирова до грузового причала</t>
  </si>
  <si>
    <t>От ул. Южная объездная до ЗГМО Бор</t>
  </si>
  <si>
    <t xml:space="preserve">от ул. Южная объездная до площадки размещения и утилизации ЖБО </t>
  </si>
  <si>
    <t>от ул. Новая до площадки размещения установки по утилизации твердых коммунальных отходов</t>
  </si>
  <si>
    <t>от ул. Южная объездная до кладбища</t>
  </si>
  <si>
    <t>Геологов  (от маг. «Торговая лавка         до «Норильской экспедиции)</t>
  </si>
  <si>
    <t>от ул. Горького        до берега протоки Игарской</t>
  </si>
  <si>
    <t xml:space="preserve">РЕЕСТР </t>
  </si>
  <si>
    <t xml:space="preserve">автомобильных дорог общего пользования местного значения, </t>
  </si>
  <si>
    <t>Итого по Светлогорскому сельсовету</t>
  </si>
  <si>
    <t>Итого по с. Туруханск</t>
  </si>
  <si>
    <t>Итого по д. Селиваниха</t>
  </si>
  <si>
    <t>Итого по Туруханскому сельсовету</t>
  </si>
  <si>
    <t>п. Светлогорск</t>
  </si>
  <si>
    <t>с. Туруханск</t>
  </si>
  <si>
    <t>д. Селиваниха</t>
  </si>
  <si>
    <t>п. Бор</t>
  </si>
  <si>
    <t>Итого по п. Бор</t>
  </si>
  <si>
    <t>д. Подкаменная Тунгуска</t>
  </si>
  <si>
    <t>Итого по д. Подкаменная Тунгуска</t>
  </si>
  <si>
    <t>д. Сумароково</t>
  </si>
  <si>
    <t>Итого по д. Сумароково</t>
  </si>
  <si>
    <t>Итого по Борскому сельсовету</t>
  </si>
  <si>
    <t>с. Верхнеимбатск</t>
  </si>
  <si>
    <t>Итого по Верхнеимбатскому сельсовету</t>
  </si>
  <si>
    <t>с. Ворогово</t>
  </si>
  <si>
    <t>Итого по с. Ворогово</t>
  </si>
  <si>
    <t>п. Индыгино</t>
  </si>
  <si>
    <t>п. Сандакчес</t>
  </si>
  <si>
    <t>Итого по п. Индыгино</t>
  </si>
  <si>
    <t>Итого по п. Сандакчес</t>
  </si>
  <si>
    <t>Итого по Вороговскому сельсовету</t>
  </si>
  <si>
    <t>Зимняя автомобильная дорога от зимника Енисейск-Ярцево-Ворогово-Бор до п. Сандакчес</t>
  </si>
  <si>
    <t>с. Зотино</t>
  </si>
  <si>
    <t>Итого по Зотинскому сельсовету</t>
  </si>
  <si>
    <t>Итого по городу Игарка</t>
  </si>
  <si>
    <t>город Игарка</t>
  </si>
  <si>
    <t>г. Игарка</t>
  </si>
  <si>
    <t>с. Бакланиха</t>
  </si>
  <si>
    <t>п. Бахта</t>
  </si>
  <si>
    <t>с. Верещагино</t>
  </si>
  <si>
    <t>д. Горошиха</t>
  </si>
  <si>
    <t>д. Канготово</t>
  </si>
  <si>
    <t>п. Келлог</t>
  </si>
  <si>
    <t>п. Курейка</t>
  </si>
  <si>
    <t>п. Мадуйка</t>
  </si>
  <si>
    <t>д. Старотуруханск</t>
  </si>
  <si>
    <t>д. Сургутиха</t>
  </si>
  <si>
    <t>с. Фарково</t>
  </si>
  <si>
    <t>Итого по с. Бакланиха</t>
  </si>
  <si>
    <t>Итого по п. Бахта</t>
  </si>
  <si>
    <t>Итого по с. Верещагино</t>
  </si>
  <si>
    <t>Итого по д. Горошиха</t>
  </si>
  <si>
    <t>Итого по д. Канготово</t>
  </si>
  <si>
    <t>Итого по п. Келлог</t>
  </si>
  <si>
    <t>Итого по п. Курейка</t>
  </si>
  <si>
    <t>Итого по п. Мадуйка</t>
  </si>
  <si>
    <t>п. Советская Речка</t>
  </si>
  <si>
    <t>Итого по п. Советская Речка</t>
  </si>
  <si>
    <t>Итого по д. Старотуруханск</t>
  </si>
  <si>
    <t>Итого по д. Сургутиха</t>
  </si>
  <si>
    <t>Итого по с. Фарково</t>
  </si>
  <si>
    <t xml:space="preserve">переулок Школьный </t>
  </si>
  <si>
    <t>переулок Рыбкоповский</t>
  </si>
  <si>
    <t>переулок Больничный</t>
  </si>
  <si>
    <t>Зимняя автодорога Игарка-Светлогорск-Туруханск</t>
  </si>
  <si>
    <t>Межселенная территория Туруханского района</t>
  </si>
  <si>
    <t>Итого по межселенной территории Туруханского района</t>
  </si>
  <si>
    <t>ВСЕГО ПО ТУРУХАНСКОМУ РАЙОНУ:</t>
  </si>
  <si>
    <t>переулок Колхозный</t>
  </si>
  <si>
    <t>переулок Почтовый</t>
  </si>
  <si>
    <t>Лаврова (от ул. Гагарина до передающей станции аэропорта)</t>
  </si>
  <si>
    <t>кольцевая дорога     1-го микрорайона</t>
  </si>
  <si>
    <t>кольцевая дорога ул. Петра Барбашова</t>
  </si>
  <si>
    <t>Внутриквартальная дорога первого микрорайона</t>
  </si>
  <si>
    <t>Внутриквартальная дорога второго микрорайона</t>
  </si>
  <si>
    <t>Внутриквартальная дорога            ул. Петра Барбашова</t>
  </si>
  <si>
    <t>Внутриквартальная дорога            ул. Вильского</t>
  </si>
  <si>
    <t>Внутриквартальная дорога            ул. Гагарина</t>
  </si>
  <si>
    <t>Внутриквартальная дорога            ул. Горького</t>
  </si>
  <si>
    <t>Внутриквартальная дорога            ул. Игарская</t>
  </si>
  <si>
    <t>Внутриквартальная дорога            ул. Лаврова</t>
  </si>
  <si>
    <t>Внутриквартальная дорога            ул. Карла Маркса</t>
  </si>
  <si>
    <t>Внутриквартальная дорога            ул. Орджоникидзе</t>
  </si>
  <si>
    <t>Внутриквартальная дорога            ул. Папанина</t>
  </si>
  <si>
    <t>Внутриквартальная дорога            ул. Строителей</t>
  </si>
  <si>
    <t>Внутриквартальная дорога            ул. Таежная</t>
  </si>
  <si>
    <t>Внутриквартальная дорога ул. Чернявского</t>
  </si>
  <si>
    <t xml:space="preserve">  </t>
  </si>
  <si>
    <t xml:space="preserve"> Безымянный переулок                   (от ул. К. Маркса до ул. Лаврова)</t>
  </si>
  <si>
    <t>п. Келлог до а/д п. Бор -                   с. Верхнеимбатск</t>
  </si>
  <si>
    <t>к постановлению администрации</t>
  </si>
  <si>
    <t>Туруханского района Красноярского края</t>
  </si>
  <si>
    <t>расположенных на территории  Туруханского района Красноярского края</t>
  </si>
  <si>
    <t xml:space="preserve">от 07.05.2025                        № 306 - 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</si>
</sst>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0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/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2"/>
  <sheetViews>
    <sheetView tabSelected="1" zoomScale="85" zoomScaleNormal="85" workbookViewId="0">
      <selection activeCell="K7" sqref="K7:L7"/>
    </sheetView>
  </sheetViews>
  <sheetFormatPr defaultRowHeight="18.75" x14ac:dyDescent="0.3"/>
  <cols>
    <col min="1" max="1" width="4.5546875" customWidth="1"/>
    <col min="2" max="2" width="7.21875" customWidth="1"/>
    <col min="3" max="3" width="26.77734375" customWidth="1"/>
    <col min="4" max="4" width="20.44140625" customWidth="1"/>
    <col min="5" max="5" width="32.44140625" customWidth="1"/>
    <col min="6" max="6" width="15.88671875" customWidth="1"/>
    <col min="7" max="7" width="12.88671875" customWidth="1"/>
    <col min="8" max="9" width="14.77734375" customWidth="1"/>
    <col min="10" max="10" width="15.88671875" customWidth="1"/>
    <col min="11" max="11" width="18.6640625" customWidth="1"/>
    <col min="12" max="12" width="18.21875" customWidth="1"/>
  </cols>
  <sheetData>
    <row r="1" spans="2:12" x14ac:dyDescent="0.3">
      <c r="K1" s="45" t="s">
        <v>142</v>
      </c>
      <c r="L1" s="45"/>
    </row>
    <row r="2" spans="2:12" x14ac:dyDescent="0.3">
      <c r="K2" s="35" t="s">
        <v>240</v>
      </c>
      <c r="L2" s="45"/>
    </row>
    <row r="3" spans="2:12" x14ac:dyDescent="0.3">
      <c r="K3" s="55" t="s">
        <v>241</v>
      </c>
      <c r="L3" s="56"/>
    </row>
    <row r="4" spans="2:12" x14ac:dyDescent="0.3">
      <c r="K4" s="73" t="s">
        <v>243</v>
      </c>
      <c r="L4" s="74"/>
    </row>
    <row r="5" spans="2:12" ht="19.5" customHeight="1" x14ac:dyDescent="0.3"/>
    <row r="6" spans="2:12" ht="0.75" hidden="1" customHeight="1" x14ac:dyDescent="0.3">
      <c r="K6" s="56"/>
      <c r="L6" s="56"/>
    </row>
    <row r="7" spans="2:12" ht="18.75" customHeight="1" x14ac:dyDescent="0.3">
      <c r="K7" s="55"/>
      <c r="L7" s="56"/>
    </row>
    <row r="8" spans="2:12" hidden="1" x14ac:dyDescent="0.3">
      <c r="K8" s="55"/>
      <c r="L8" s="56"/>
    </row>
    <row r="9" spans="2:12" hidden="1" x14ac:dyDescent="0.3">
      <c r="K9" s="35"/>
      <c r="L9" s="33"/>
    </row>
    <row r="10" spans="2:12" hidden="1" x14ac:dyDescent="0.3"/>
    <row r="11" spans="2:12" x14ac:dyDescent="0.3">
      <c r="B11" s="34"/>
      <c r="C11" s="59" t="s">
        <v>156</v>
      </c>
      <c r="D11" s="59"/>
      <c r="E11" s="59"/>
      <c r="F11" s="59"/>
      <c r="G11" s="59"/>
      <c r="H11" s="59"/>
      <c r="I11" s="59"/>
      <c r="J11" s="59"/>
      <c r="K11" s="59"/>
      <c r="L11" s="59"/>
    </row>
    <row r="12" spans="2:12" x14ac:dyDescent="0.3">
      <c r="B12" s="59" t="s">
        <v>157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2" ht="24" customHeight="1" x14ac:dyDescent="0.3">
      <c r="B13" s="60" t="s">
        <v>242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2:12" ht="24" customHeight="1" x14ac:dyDescent="0.3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2:12" ht="0.75" customHeight="1" x14ac:dyDescent="0.3">
      <c r="C15" s="1"/>
    </row>
    <row r="16" spans="2:12" ht="44.25" customHeight="1" x14ac:dyDescent="0.3">
      <c r="B16" s="64" t="s">
        <v>2</v>
      </c>
      <c r="C16" s="64" t="s">
        <v>3</v>
      </c>
      <c r="D16" s="64" t="s">
        <v>4</v>
      </c>
      <c r="E16" s="64" t="s">
        <v>5</v>
      </c>
      <c r="F16" s="64" t="s">
        <v>6</v>
      </c>
      <c r="G16" s="64" t="s">
        <v>7</v>
      </c>
      <c r="H16" s="64" t="s">
        <v>8</v>
      </c>
      <c r="I16" s="64" t="s">
        <v>13</v>
      </c>
      <c r="J16" s="64"/>
      <c r="K16" s="64"/>
      <c r="L16" s="64"/>
    </row>
    <row r="17" spans="2:12" ht="60.75" customHeight="1" x14ac:dyDescent="0.3">
      <c r="B17" s="64"/>
      <c r="C17" s="64"/>
      <c r="D17" s="64"/>
      <c r="E17" s="64"/>
      <c r="F17" s="64"/>
      <c r="G17" s="64"/>
      <c r="H17" s="64"/>
      <c r="I17" s="3" t="s">
        <v>9</v>
      </c>
      <c r="J17" s="3" t="s">
        <v>10</v>
      </c>
      <c r="K17" s="3" t="s">
        <v>11</v>
      </c>
      <c r="L17" s="3" t="s">
        <v>12</v>
      </c>
    </row>
    <row r="18" spans="2:12" x14ac:dyDescent="0.3">
      <c r="B18" s="4">
        <v>1</v>
      </c>
      <c r="C18" s="4">
        <v>2</v>
      </c>
      <c r="D18" s="4">
        <v>3</v>
      </c>
      <c r="E18" s="4">
        <v>4</v>
      </c>
      <c r="F18" s="4">
        <v>5</v>
      </c>
      <c r="G18" s="4">
        <v>6</v>
      </c>
      <c r="H18" s="4">
        <v>7</v>
      </c>
      <c r="I18" s="4">
        <v>8</v>
      </c>
      <c r="J18" s="4">
        <v>9</v>
      </c>
      <c r="K18" s="4">
        <v>10</v>
      </c>
      <c r="L18" s="4">
        <v>11</v>
      </c>
    </row>
    <row r="19" spans="2:12" ht="30" customHeight="1" x14ac:dyDescent="0.3">
      <c r="B19" s="4">
        <v>1</v>
      </c>
      <c r="C19" s="5" t="s">
        <v>0</v>
      </c>
      <c r="D19" s="5" t="s">
        <v>162</v>
      </c>
      <c r="E19" s="5" t="s">
        <v>1</v>
      </c>
      <c r="F19" s="12">
        <v>0.95899999999999996</v>
      </c>
      <c r="G19" s="4">
        <v>0</v>
      </c>
      <c r="H19" s="4">
        <v>7</v>
      </c>
      <c r="I19" s="4">
        <v>0</v>
      </c>
      <c r="J19" s="4">
        <v>0</v>
      </c>
      <c r="K19" s="12">
        <v>0.95899999999999996</v>
      </c>
      <c r="L19" s="4">
        <v>0</v>
      </c>
    </row>
    <row r="20" spans="2:12" ht="30" customHeight="1" x14ac:dyDescent="0.3">
      <c r="B20" s="4">
        <v>2</v>
      </c>
      <c r="C20" s="5" t="s">
        <v>0</v>
      </c>
      <c r="D20" s="5" t="s">
        <v>162</v>
      </c>
      <c r="E20" s="5" t="s">
        <v>14</v>
      </c>
      <c r="F20" s="12">
        <v>0.20599999999999999</v>
      </c>
      <c r="G20" s="4">
        <v>0</v>
      </c>
      <c r="H20" s="4">
        <v>7</v>
      </c>
      <c r="I20" s="4">
        <v>0</v>
      </c>
      <c r="J20" s="4">
        <v>0</v>
      </c>
      <c r="K20" s="4">
        <v>0.20599999999999999</v>
      </c>
      <c r="L20" s="4">
        <v>0</v>
      </c>
    </row>
    <row r="21" spans="2:12" ht="30" customHeight="1" x14ac:dyDescent="0.3">
      <c r="B21" s="4">
        <v>3</v>
      </c>
      <c r="C21" s="5" t="s">
        <v>0</v>
      </c>
      <c r="D21" s="5" t="s">
        <v>162</v>
      </c>
      <c r="E21" s="5" t="s">
        <v>15</v>
      </c>
      <c r="F21" s="12">
        <v>0.43099999999999999</v>
      </c>
      <c r="G21" s="4">
        <v>0</v>
      </c>
      <c r="H21" s="4">
        <v>7</v>
      </c>
      <c r="I21" s="4">
        <v>0</v>
      </c>
      <c r="J21" s="4">
        <v>0</v>
      </c>
      <c r="K21" s="4">
        <v>0.43099999999999999</v>
      </c>
      <c r="L21" s="4">
        <v>0</v>
      </c>
    </row>
    <row r="22" spans="2:12" ht="30" customHeight="1" x14ac:dyDescent="0.3">
      <c r="B22" s="4">
        <v>4</v>
      </c>
      <c r="C22" s="5" t="s">
        <v>0</v>
      </c>
      <c r="D22" s="5" t="s">
        <v>162</v>
      </c>
      <c r="E22" s="5" t="s">
        <v>15</v>
      </c>
      <c r="F22" s="7">
        <v>0.3</v>
      </c>
      <c r="G22" s="4">
        <v>0</v>
      </c>
      <c r="H22" s="4">
        <v>7</v>
      </c>
      <c r="I22" s="4">
        <v>0</v>
      </c>
      <c r="J22" s="4">
        <v>0</v>
      </c>
      <c r="K22" s="6">
        <v>0.3</v>
      </c>
      <c r="L22" s="4">
        <v>0</v>
      </c>
    </row>
    <row r="23" spans="2:12" ht="30" customHeight="1" x14ac:dyDescent="0.3">
      <c r="B23" s="4">
        <v>5</v>
      </c>
      <c r="C23" s="5" t="s">
        <v>0</v>
      </c>
      <c r="D23" s="5" t="s">
        <v>162</v>
      </c>
      <c r="E23" s="5" t="s">
        <v>16</v>
      </c>
      <c r="F23" s="12">
        <v>0.56399999999999995</v>
      </c>
      <c r="G23" s="4">
        <v>0</v>
      </c>
      <c r="H23" s="4">
        <v>7</v>
      </c>
      <c r="I23" s="4">
        <v>0</v>
      </c>
      <c r="J23" s="4">
        <v>0</v>
      </c>
      <c r="K23" s="4">
        <v>0.56399999999999995</v>
      </c>
      <c r="L23" s="4">
        <v>0</v>
      </c>
    </row>
    <row r="24" spans="2:12" ht="30" customHeight="1" x14ac:dyDescent="0.3">
      <c r="B24" s="4">
        <v>6</v>
      </c>
      <c r="C24" s="5" t="s">
        <v>0</v>
      </c>
      <c r="D24" s="5" t="s">
        <v>162</v>
      </c>
      <c r="E24" s="5" t="s">
        <v>17</v>
      </c>
      <c r="F24" s="12">
        <v>0.22900000000000001</v>
      </c>
      <c r="G24" s="4">
        <v>0</v>
      </c>
      <c r="H24" s="4">
        <v>7</v>
      </c>
      <c r="I24" s="4">
        <v>0</v>
      </c>
      <c r="J24" s="4">
        <v>0</v>
      </c>
      <c r="K24" s="4">
        <v>0.22900000000000001</v>
      </c>
      <c r="L24" s="4">
        <v>0</v>
      </c>
    </row>
    <row r="25" spans="2:12" ht="30" customHeight="1" x14ac:dyDescent="0.3">
      <c r="B25" s="4">
        <v>7</v>
      </c>
      <c r="C25" s="5" t="s">
        <v>0</v>
      </c>
      <c r="D25" s="5" t="s">
        <v>162</v>
      </c>
      <c r="E25" s="5" t="s">
        <v>18</v>
      </c>
      <c r="F25" s="12">
        <v>0.39700000000000002</v>
      </c>
      <c r="G25" s="4">
        <v>0</v>
      </c>
      <c r="H25" s="4">
        <v>7</v>
      </c>
      <c r="I25" s="4">
        <v>0</v>
      </c>
      <c r="J25" s="4">
        <v>0</v>
      </c>
      <c r="K25" s="4">
        <v>0.39700000000000002</v>
      </c>
      <c r="L25" s="4">
        <v>0</v>
      </c>
    </row>
    <row r="26" spans="2:12" ht="30" customHeight="1" x14ac:dyDescent="0.3">
      <c r="B26" s="4">
        <v>8</v>
      </c>
      <c r="C26" s="5" t="s">
        <v>0</v>
      </c>
      <c r="D26" s="5" t="s">
        <v>162</v>
      </c>
      <c r="E26" s="5" t="s">
        <v>19</v>
      </c>
      <c r="F26" s="12">
        <v>0.36899999999999999</v>
      </c>
      <c r="G26" s="4">
        <v>0</v>
      </c>
      <c r="H26" s="4">
        <v>7</v>
      </c>
      <c r="I26" s="4">
        <v>0</v>
      </c>
      <c r="J26" s="4">
        <v>0</v>
      </c>
      <c r="K26" s="4">
        <v>0.36899999999999999</v>
      </c>
      <c r="L26" s="4">
        <v>0</v>
      </c>
    </row>
    <row r="27" spans="2:12" ht="30" customHeight="1" x14ac:dyDescent="0.3">
      <c r="B27" s="4">
        <v>9</v>
      </c>
      <c r="C27" s="5" t="s">
        <v>0</v>
      </c>
      <c r="D27" s="5" t="s">
        <v>162</v>
      </c>
      <c r="E27" s="5" t="s">
        <v>19</v>
      </c>
      <c r="F27" s="12">
        <v>0.18099999999999999</v>
      </c>
      <c r="G27" s="4">
        <v>0</v>
      </c>
      <c r="H27" s="4">
        <v>7</v>
      </c>
      <c r="I27" s="4">
        <v>0</v>
      </c>
      <c r="J27" s="4">
        <v>0</v>
      </c>
      <c r="K27" s="4">
        <v>0.18099999999999999</v>
      </c>
      <c r="L27" s="4">
        <v>0</v>
      </c>
    </row>
    <row r="28" spans="2:12" ht="30" customHeight="1" x14ac:dyDescent="0.3">
      <c r="B28" s="4">
        <v>10</v>
      </c>
      <c r="C28" s="5" t="s">
        <v>0</v>
      </c>
      <c r="D28" s="5" t="s">
        <v>162</v>
      </c>
      <c r="E28" s="5" t="s">
        <v>20</v>
      </c>
      <c r="F28" s="12">
        <v>2.4780000000000002</v>
      </c>
      <c r="G28" s="4">
        <v>0</v>
      </c>
      <c r="H28" s="4">
        <v>7</v>
      </c>
      <c r="I28" s="4">
        <v>0</v>
      </c>
      <c r="J28" s="4">
        <v>0</v>
      </c>
      <c r="K28" s="4">
        <v>2.4780000000000002</v>
      </c>
      <c r="L28" s="4">
        <v>0</v>
      </c>
    </row>
    <row r="29" spans="2:12" ht="35.1" customHeight="1" x14ac:dyDescent="0.3">
      <c r="B29" s="22"/>
      <c r="C29" s="70" t="s">
        <v>158</v>
      </c>
      <c r="D29" s="71"/>
      <c r="E29" s="72"/>
      <c r="F29" s="23">
        <f>SUM(F19:F28)</f>
        <v>6.1140000000000008</v>
      </c>
      <c r="G29" s="23">
        <f>SUM(G19:G28)</f>
        <v>0</v>
      </c>
      <c r="H29" s="23"/>
      <c r="I29" s="23">
        <f>SUM(I19:I28)</f>
        <v>0</v>
      </c>
      <c r="J29" s="23">
        <f t="shared" ref="J29:L29" si="0">SUM(J19:J28)</f>
        <v>0</v>
      </c>
      <c r="K29" s="23">
        <f t="shared" si="0"/>
        <v>6.1140000000000008</v>
      </c>
      <c r="L29" s="23">
        <f t="shared" si="0"/>
        <v>0</v>
      </c>
    </row>
    <row r="30" spans="2:12" ht="30" customHeight="1" x14ac:dyDescent="0.3">
      <c r="B30" s="4">
        <v>11</v>
      </c>
      <c r="C30" s="5" t="s">
        <v>21</v>
      </c>
      <c r="D30" s="5" t="s">
        <v>163</v>
      </c>
      <c r="E30" s="5" t="s">
        <v>22</v>
      </c>
      <c r="F30" s="7">
        <v>2.14</v>
      </c>
      <c r="G30" s="4">
        <v>0</v>
      </c>
      <c r="H30" s="4">
        <v>10</v>
      </c>
      <c r="I30" s="4">
        <v>0</v>
      </c>
      <c r="J30" s="4">
        <v>0</v>
      </c>
      <c r="K30" s="6">
        <v>2.14</v>
      </c>
      <c r="L30" s="4">
        <v>0</v>
      </c>
    </row>
    <row r="31" spans="2:12" ht="30" customHeight="1" x14ac:dyDescent="0.3">
      <c r="B31" s="4">
        <v>12</v>
      </c>
      <c r="C31" s="5" t="s">
        <v>21</v>
      </c>
      <c r="D31" s="5" t="s">
        <v>163</v>
      </c>
      <c r="E31" s="5" t="s">
        <v>23</v>
      </c>
      <c r="F31" s="7">
        <v>0.9</v>
      </c>
      <c r="G31" s="4">
        <v>0</v>
      </c>
      <c r="H31" s="4">
        <v>10</v>
      </c>
      <c r="I31" s="4">
        <v>0</v>
      </c>
      <c r="J31" s="4">
        <v>0</v>
      </c>
      <c r="K31" s="6">
        <v>0.9</v>
      </c>
      <c r="L31" s="4">
        <v>0</v>
      </c>
    </row>
    <row r="32" spans="2:12" ht="30" customHeight="1" x14ac:dyDescent="0.3">
      <c r="B32" s="4">
        <v>13</v>
      </c>
      <c r="C32" s="5" t="s">
        <v>21</v>
      </c>
      <c r="D32" s="5" t="s">
        <v>163</v>
      </c>
      <c r="E32" s="5" t="s">
        <v>24</v>
      </c>
      <c r="F32" s="7">
        <v>1.7</v>
      </c>
      <c r="G32" s="4">
        <v>0</v>
      </c>
      <c r="H32" s="4">
        <v>10</v>
      </c>
      <c r="I32" s="4">
        <v>0</v>
      </c>
      <c r="J32" s="4">
        <v>0</v>
      </c>
      <c r="K32" s="6">
        <v>1.7</v>
      </c>
      <c r="L32" s="4">
        <v>0</v>
      </c>
    </row>
    <row r="33" spans="2:12" ht="30" customHeight="1" x14ac:dyDescent="0.3">
      <c r="B33" s="4">
        <v>14</v>
      </c>
      <c r="C33" s="5" t="s">
        <v>21</v>
      </c>
      <c r="D33" s="5" t="s">
        <v>163</v>
      </c>
      <c r="E33" s="5" t="s">
        <v>14</v>
      </c>
      <c r="F33" s="7">
        <v>4.76</v>
      </c>
      <c r="G33" s="4">
        <v>0</v>
      </c>
      <c r="H33" s="4">
        <v>10</v>
      </c>
      <c r="I33" s="4">
        <v>0</v>
      </c>
      <c r="J33" s="4">
        <v>0</v>
      </c>
      <c r="K33" s="6">
        <v>4.76</v>
      </c>
      <c r="L33" s="4">
        <v>0</v>
      </c>
    </row>
    <row r="34" spans="2:12" ht="30" customHeight="1" x14ac:dyDescent="0.3">
      <c r="B34" s="4">
        <v>15</v>
      </c>
      <c r="C34" s="5" t="s">
        <v>21</v>
      </c>
      <c r="D34" s="5" t="s">
        <v>163</v>
      </c>
      <c r="E34" s="5" t="s">
        <v>25</v>
      </c>
      <c r="F34" s="7">
        <v>0.45</v>
      </c>
      <c r="G34" s="4">
        <v>0</v>
      </c>
      <c r="H34" s="4">
        <v>10</v>
      </c>
      <c r="I34" s="4">
        <v>0</v>
      </c>
      <c r="J34" s="4">
        <v>0</v>
      </c>
      <c r="K34" s="6">
        <v>0.45</v>
      </c>
      <c r="L34" s="4">
        <v>0</v>
      </c>
    </row>
    <row r="35" spans="2:12" ht="30" customHeight="1" x14ac:dyDescent="0.3">
      <c r="B35" s="4">
        <v>16</v>
      </c>
      <c r="C35" s="5" t="s">
        <v>21</v>
      </c>
      <c r="D35" s="5" t="s">
        <v>163</v>
      </c>
      <c r="E35" s="5" t="s">
        <v>26</v>
      </c>
      <c r="F35" s="7">
        <v>1.43</v>
      </c>
      <c r="G35" s="4">
        <v>0</v>
      </c>
      <c r="H35" s="4">
        <v>8</v>
      </c>
      <c r="I35" s="4">
        <v>0</v>
      </c>
      <c r="J35" s="4">
        <v>0</v>
      </c>
      <c r="K35" s="6">
        <v>1.43</v>
      </c>
      <c r="L35" s="4">
        <v>0</v>
      </c>
    </row>
    <row r="36" spans="2:12" ht="30" customHeight="1" x14ac:dyDescent="0.3">
      <c r="B36" s="4">
        <v>17</v>
      </c>
      <c r="C36" s="5" t="s">
        <v>21</v>
      </c>
      <c r="D36" s="5" t="s">
        <v>163</v>
      </c>
      <c r="E36" s="5" t="s">
        <v>27</v>
      </c>
      <c r="F36" s="7">
        <v>3.9</v>
      </c>
      <c r="G36" s="4">
        <v>0</v>
      </c>
      <c r="H36" s="4">
        <v>10</v>
      </c>
      <c r="I36" s="4">
        <v>0</v>
      </c>
      <c r="J36" s="4">
        <v>0</v>
      </c>
      <c r="K36" s="6">
        <v>3.9</v>
      </c>
      <c r="L36" s="4">
        <v>0</v>
      </c>
    </row>
    <row r="37" spans="2:12" ht="30" customHeight="1" x14ac:dyDescent="0.3">
      <c r="B37" s="4">
        <v>18</v>
      </c>
      <c r="C37" s="5" t="s">
        <v>21</v>
      </c>
      <c r="D37" s="5" t="s">
        <v>163</v>
      </c>
      <c r="E37" s="5" t="s">
        <v>28</v>
      </c>
      <c r="F37" s="7">
        <v>1.5</v>
      </c>
      <c r="G37" s="4">
        <v>0</v>
      </c>
      <c r="H37" s="4">
        <v>10</v>
      </c>
      <c r="I37" s="4">
        <v>0</v>
      </c>
      <c r="J37" s="4">
        <v>0</v>
      </c>
      <c r="K37" s="6">
        <v>1.5</v>
      </c>
      <c r="L37" s="4">
        <v>0</v>
      </c>
    </row>
    <row r="38" spans="2:12" ht="30" customHeight="1" x14ac:dyDescent="0.3">
      <c r="B38" s="4">
        <v>19</v>
      </c>
      <c r="C38" s="5" t="s">
        <v>21</v>
      </c>
      <c r="D38" s="5" t="s">
        <v>163</v>
      </c>
      <c r="E38" s="5" t="s">
        <v>29</v>
      </c>
      <c r="F38" s="7">
        <v>2.54</v>
      </c>
      <c r="G38" s="4">
        <v>0</v>
      </c>
      <c r="H38" s="4">
        <v>8</v>
      </c>
      <c r="I38" s="4">
        <v>0</v>
      </c>
      <c r="J38" s="4">
        <v>0</v>
      </c>
      <c r="K38" s="6">
        <v>2.54</v>
      </c>
      <c r="L38" s="4">
        <v>0</v>
      </c>
    </row>
    <row r="39" spans="2:12" ht="30" customHeight="1" x14ac:dyDescent="0.3">
      <c r="B39" s="4">
        <v>20</v>
      </c>
      <c r="C39" s="5" t="s">
        <v>21</v>
      </c>
      <c r="D39" s="5" t="s">
        <v>163</v>
      </c>
      <c r="E39" s="5" t="s">
        <v>30</v>
      </c>
      <c r="F39" s="7">
        <v>0.38</v>
      </c>
      <c r="G39" s="4">
        <v>0</v>
      </c>
      <c r="H39" s="4">
        <v>8</v>
      </c>
      <c r="I39" s="4">
        <v>0</v>
      </c>
      <c r="J39" s="4">
        <v>0</v>
      </c>
      <c r="K39" s="6">
        <v>0.38</v>
      </c>
      <c r="L39" s="4">
        <v>0</v>
      </c>
    </row>
    <row r="40" spans="2:12" ht="30" customHeight="1" x14ac:dyDescent="0.3">
      <c r="B40" s="4">
        <v>21</v>
      </c>
      <c r="C40" s="5" t="s">
        <v>21</v>
      </c>
      <c r="D40" s="5" t="s">
        <v>163</v>
      </c>
      <c r="E40" s="5" t="s">
        <v>31</v>
      </c>
      <c r="F40" s="7">
        <v>1.2</v>
      </c>
      <c r="G40" s="4">
        <v>0</v>
      </c>
      <c r="H40" s="4">
        <v>10</v>
      </c>
      <c r="I40" s="4">
        <v>0</v>
      </c>
      <c r="J40" s="4">
        <v>0</v>
      </c>
      <c r="K40" s="6">
        <v>1.2</v>
      </c>
      <c r="L40" s="4">
        <v>0</v>
      </c>
    </row>
    <row r="41" spans="2:12" ht="30" customHeight="1" x14ac:dyDescent="0.3">
      <c r="B41" s="4">
        <v>22</v>
      </c>
      <c r="C41" s="5" t="s">
        <v>21</v>
      </c>
      <c r="D41" s="5" t="s">
        <v>163</v>
      </c>
      <c r="E41" s="5" t="s">
        <v>32</v>
      </c>
      <c r="F41" s="7">
        <v>2.31</v>
      </c>
      <c r="G41" s="4">
        <v>0</v>
      </c>
      <c r="H41" s="4">
        <v>8</v>
      </c>
      <c r="I41" s="4">
        <v>0</v>
      </c>
      <c r="J41" s="4">
        <v>0</v>
      </c>
      <c r="K41" s="6">
        <v>2.31</v>
      </c>
      <c r="L41" s="4">
        <v>0</v>
      </c>
    </row>
    <row r="42" spans="2:12" ht="30" customHeight="1" x14ac:dyDescent="0.3">
      <c r="B42" s="4">
        <v>23</v>
      </c>
      <c r="C42" s="5" t="s">
        <v>21</v>
      </c>
      <c r="D42" s="5" t="s">
        <v>163</v>
      </c>
      <c r="E42" s="5" t="s">
        <v>33</v>
      </c>
      <c r="F42" s="7">
        <v>0.79</v>
      </c>
      <c r="G42" s="4">
        <v>0</v>
      </c>
      <c r="H42" s="4">
        <v>8</v>
      </c>
      <c r="I42" s="4">
        <v>0</v>
      </c>
      <c r="J42" s="4">
        <v>0</v>
      </c>
      <c r="K42" s="6">
        <v>0.79</v>
      </c>
      <c r="L42" s="4">
        <v>0</v>
      </c>
    </row>
    <row r="43" spans="2:12" ht="30" customHeight="1" x14ac:dyDescent="0.3">
      <c r="B43" s="4">
        <v>24</v>
      </c>
      <c r="C43" s="5" t="s">
        <v>21</v>
      </c>
      <c r="D43" s="5" t="s">
        <v>163</v>
      </c>
      <c r="E43" s="5" t="s">
        <v>34</v>
      </c>
      <c r="F43" s="7">
        <v>0.65</v>
      </c>
      <c r="G43" s="4">
        <v>0</v>
      </c>
      <c r="H43" s="4">
        <v>8</v>
      </c>
      <c r="I43" s="4">
        <v>0</v>
      </c>
      <c r="J43" s="4">
        <v>0</v>
      </c>
      <c r="K43" s="6">
        <v>0.65</v>
      </c>
      <c r="L43" s="4">
        <v>0</v>
      </c>
    </row>
    <row r="44" spans="2:12" ht="30" customHeight="1" x14ac:dyDescent="0.3">
      <c r="B44" s="4">
        <v>25</v>
      </c>
      <c r="C44" s="5" t="s">
        <v>21</v>
      </c>
      <c r="D44" s="5" t="s">
        <v>163</v>
      </c>
      <c r="E44" s="5" t="s">
        <v>35</v>
      </c>
      <c r="F44" s="7">
        <v>0.3</v>
      </c>
      <c r="G44" s="4">
        <v>0</v>
      </c>
      <c r="H44" s="4">
        <v>8</v>
      </c>
      <c r="I44" s="4">
        <v>0</v>
      </c>
      <c r="J44" s="4">
        <v>0</v>
      </c>
      <c r="K44" s="6">
        <v>0.3</v>
      </c>
      <c r="L44" s="4">
        <v>0</v>
      </c>
    </row>
    <row r="45" spans="2:12" ht="30" customHeight="1" x14ac:dyDescent="0.3">
      <c r="B45" s="4">
        <v>26</v>
      </c>
      <c r="C45" s="5" t="s">
        <v>21</v>
      </c>
      <c r="D45" s="5" t="s">
        <v>163</v>
      </c>
      <c r="E45" s="5" t="s">
        <v>36</v>
      </c>
      <c r="F45" s="7">
        <v>0.35</v>
      </c>
      <c r="G45" s="4">
        <v>0</v>
      </c>
      <c r="H45" s="4">
        <v>8</v>
      </c>
      <c r="I45" s="4">
        <v>0</v>
      </c>
      <c r="J45" s="4">
        <v>0</v>
      </c>
      <c r="K45" s="6">
        <v>0.35</v>
      </c>
      <c r="L45" s="4">
        <v>0</v>
      </c>
    </row>
    <row r="46" spans="2:12" ht="30" customHeight="1" x14ac:dyDescent="0.3">
      <c r="B46" s="4">
        <v>27</v>
      </c>
      <c r="C46" s="5" t="s">
        <v>21</v>
      </c>
      <c r="D46" s="5" t="s">
        <v>163</v>
      </c>
      <c r="E46" s="5" t="s">
        <v>37</v>
      </c>
      <c r="F46" s="7">
        <v>0.9</v>
      </c>
      <c r="G46" s="4">
        <v>0</v>
      </c>
      <c r="H46" s="4">
        <v>8</v>
      </c>
      <c r="I46" s="4">
        <v>0</v>
      </c>
      <c r="J46" s="4">
        <v>0</v>
      </c>
      <c r="K46" s="6">
        <v>0.9</v>
      </c>
      <c r="L46" s="4">
        <v>0</v>
      </c>
    </row>
    <row r="47" spans="2:12" ht="30" customHeight="1" x14ac:dyDescent="0.3">
      <c r="B47" s="4">
        <v>28</v>
      </c>
      <c r="C47" s="5" t="s">
        <v>21</v>
      </c>
      <c r="D47" s="5" t="s">
        <v>163</v>
      </c>
      <c r="E47" s="5" t="s">
        <v>38</v>
      </c>
      <c r="F47" s="7">
        <v>0.33</v>
      </c>
      <c r="G47" s="4">
        <v>0</v>
      </c>
      <c r="H47" s="4">
        <v>8</v>
      </c>
      <c r="I47" s="4">
        <v>0</v>
      </c>
      <c r="J47" s="4">
        <v>0</v>
      </c>
      <c r="K47" s="6">
        <v>0.33</v>
      </c>
      <c r="L47" s="4">
        <v>0</v>
      </c>
    </row>
    <row r="48" spans="2:12" ht="30" customHeight="1" x14ac:dyDescent="0.3">
      <c r="B48" s="4">
        <v>29</v>
      </c>
      <c r="C48" s="5" t="s">
        <v>21</v>
      </c>
      <c r="D48" s="5" t="s">
        <v>163</v>
      </c>
      <c r="E48" s="5" t="s">
        <v>39</v>
      </c>
      <c r="F48" s="7">
        <v>0.2</v>
      </c>
      <c r="G48" s="4">
        <v>0</v>
      </c>
      <c r="H48" s="4">
        <v>8</v>
      </c>
      <c r="I48" s="4">
        <v>0</v>
      </c>
      <c r="J48" s="4">
        <v>0</v>
      </c>
      <c r="K48" s="6">
        <v>0.2</v>
      </c>
      <c r="L48" s="4">
        <v>0</v>
      </c>
    </row>
    <row r="49" spans="2:12" ht="30" customHeight="1" x14ac:dyDescent="0.3">
      <c r="B49" s="4">
        <v>30</v>
      </c>
      <c r="C49" s="5" t="s">
        <v>21</v>
      </c>
      <c r="D49" s="5" t="s">
        <v>163</v>
      </c>
      <c r="E49" s="5" t="s">
        <v>40</v>
      </c>
      <c r="F49" s="7">
        <v>0.56000000000000005</v>
      </c>
      <c r="G49" s="4">
        <v>0</v>
      </c>
      <c r="H49" s="4">
        <v>8</v>
      </c>
      <c r="I49" s="4">
        <v>0</v>
      </c>
      <c r="J49" s="4">
        <v>0</v>
      </c>
      <c r="K49" s="6">
        <v>0.56000000000000005</v>
      </c>
      <c r="L49" s="4">
        <v>0</v>
      </c>
    </row>
    <row r="50" spans="2:12" ht="30" customHeight="1" x14ac:dyDescent="0.3">
      <c r="B50" s="4">
        <v>31</v>
      </c>
      <c r="C50" s="5" t="s">
        <v>21</v>
      </c>
      <c r="D50" s="5" t="s">
        <v>163</v>
      </c>
      <c r="E50" s="5" t="s">
        <v>41</v>
      </c>
      <c r="F50" s="7">
        <v>0.8</v>
      </c>
      <c r="G50" s="4">
        <v>0</v>
      </c>
      <c r="H50" s="4">
        <v>8</v>
      </c>
      <c r="I50" s="4">
        <v>0</v>
      </c>
      <c r="J50" s="4">
        <v>0</v>
      </c>
      <c r="K50" s="6">
        <v>0.8</v>
      </c>
      <c r="L50" s="4">
        <v>0</v>
      </c>
    </row>
    <row r="51" spans="2:12" ht="30" customHeight="1" x14ac:dyDescent="0.3">
      <c r="B51" s="4">
        <v>32</v>
      </c>
      <c r="C51" s="5" t="s">
        <v>21</v>
      </c>
      <c r="D51" s="5" t="s">
        <v>163</v>
      </c>
      <c r="E51" s="5" t="s">
        <v>42</v>
      </c>
      <c r="F51" s="7">
        <v>1.18</v>
      </c>
      <c r="G51" s="4">
        <v>0</v>
      </c>
      <c r="H51" s="4">
        <v>8</v>
      </c>
      <c r="I51" s="4">
        <v>0</v>
      </c>
      <c r="J51" s="4">
        <v>0</v>
      </c>
      <c r="K51" s="6">
        <v>1.18</v>
      </c>
      <c r="L51" s="4">
        <v>0</v>
      </c>
    </row>
    <row r="52" spans="2:12" ht="30" customHeight="1" x14ac:dyDescent="0.3">
      <c r="B52" s="4">
        <v>33</v>
      </c>
      <c r="C52" s="5" t="s">
        <v>21</v>
      </c>
      <c r="D52" s="5" t="s">
        <v>163</v>
      </c>
      <c r="E52" s="5" t="s">
        <v>43</v>
      </c>
      <c r="F52" s="7">
        <v>1.6</v>
      </c>
      <c r="G52" s="4">
        <v>0</v>
      </c>
      <c r="H52" s="4">
        <v>10</v>
      </c>
      <c r="I52" s="4">
        <v>0</v>
      </c>
      <c r="J52" s="4">
        <v>0</v>
      </c>
      <c r="K52" s="6">
        <v>1.6</v>
      </c>
      <c r="L52" s="4">
        <v>0</v>
      </c>
    </row>
    <row r="53" spans="2:12" ht="30" customHeight="1" x14ac:dyDescent="0.3">
      <c r="B53" s="4">
        <v>34</v>
      </c>
      <c r="C53" s="5" t="s">
        <v>21</v>
      </c>
      <c r="D53" s="5" t="s">
        <v>163</v>
      </c>
      <c r="E53" s="5" t="s">
        <v>44</v>
      </c>
      <c r="F53" s="7">
        <v>0.62</v>
      </c>
      <c r="G53" s="4">
        <v>0</v>
      </c>
      <c r="H53" s="4">
        <v>8</v>
      </c>
      <c r="I53" s="4">
        <v>0</v>
      </c>
      <c r="J53" s="4">
        <v>0</v>
      </c>
      <c r="K53" s="6">
        <v>0.62</v>
      </c>
      <c r="L53" s="4">
        <v>0</v>
      </c>
    </row>
    <row r="54" spans="2:12" ht="30" customHeight="1" x14ac:dyDescent="0.3">
      <c r="B54" s="4">
        <v>35</v>
      </c>
      <c r="C54" s="5" t="s">
        <v>21</v>
      </c>
      <c r="D54" s="5" t="s">
        <v>163</v>
      </c>
      <c r="E54" s="5" t="s">
        <v>45</v>
      </c>
      <c r="F54" s="7">
        <v>0.26</v>
      </c>
      <c r="G54" s="4">
        <v>0</v>
      </c>
      <c r="H54" s="4">
        <v>8</v>
      </c>
      <c r="I54" s="4">
        <v>0</v>
      </c>
      <c r="J54" s="4">
        <v>0</v>
      </c>
      <c r="K54" s="6">
        <v>0.26</v>
      </c>
      <c r="L54" s="4">
        <v>0</v>
      </c>
    </row>
    <row r="55" spans="2:12" ht="30" customHeight="1" x14ac:dyDescent="0.3">
      <c r="B55" s="4">
        <v>36</v>
      </c>
      <c r="C55" s="5" t="s">
        <v>21</v>
      </c>
      <c r="D55" s="5" t="s">
        <v>163</v>
      </c>
      <c r="E55" s="5" t="s">
        <v>46</v>
      </c>
      <c r="F55" s="7">
        <v>0.43</v>
      </c>
      <c r="G55" s="4">
        <v>0</v>
      </c>
      <c r="H55" s="4">
        <v>8</v>
      </c>
      <c r="I55" s="4">
        <v>0</v>
      </c>
      <c r="J55" s="4">
        <v>0</v>
      </c>
      <c r="K55" s="6">
        <v>0.43</v>
      </c>
      <c r="L55" s="4">
        <v>0</v>
      </c>
    </row>
    <row r="56" spans="2:12" ht="30" customHeight="1" x14ac:dyDescent="0.3">
      <c r="B56" s="4">
        <v>37</v>
      </c>
      <c r="C56" s="5" t="s">
        <v>21</v>
      </c>
      <c r="D56" s="5" t="s">
        <v>163</v>
      </c>
      <c r="E56" s="5" t="s">
        <v>47</v>
      </c>
      <c r="F56" s="7">
        <v>1.1100000000000001</v>
      </c>
      <c r="G56" s="4">
        <v>0</v>
      </c>
      <c r="H56" s="4">
        <v>8</v>
      </c>
      <c r="I56" s="4">
        <v>0</v>
      </c>
      <c r="J56" s="4">
        <v>0</v>
      </c>
      <c r="K56" s="6">
        <v>1.1100000000000001</v>
      </c>
      <c r="L56" s="4">
        <v>0</v>
      </c>
    </row>
    <row r="57" spans="2:12" ht="30" customHeight="1" x14ac:dyDescent="0.3">
      <c r="B57" s="4">
        <v>38</v>
      </c>
      <c r="C57" s="5" t="s">
        <v>21</v>
      </c>
      <c r="D57" s="5" t="s">
        <v>163</v>
      </c>
      <c r="E57" s="5" t="s">
        <v>48</v>
      </c>
      <c r="F57" s="7">
        <v>0.66</v>
      </c>
      <c r="G57" s="4">
        <v>0</v>
      </c>
      <c r="H57" s="4">
        <v>8</v>
      </c>
      <c r="I57" s="4">
        <v>0</v>
      </c>
      <c r="J57" s="4">
        <v>0</v>
      </c>
      <c r="K57" s="6">
        <v>0.66</v>
      </c>
      <c r="L57" s="4">
        <v>0</v>
      </c>
    </row>
    <row r="58" spans="2:12" ht="30" customHeight="1" x14ac:dyDescent="0.3">
      <c r="B58" s="4">
        <v>39</v>
      </c>
      <c r="C58" s="5" t="s">
        <v>21</v>
      </c>
      <c r="D58" s="5" t="s">
        <v>163</v>
      </c>
      <c r="E58" s="5" t="s">
        <v>49</v>
      </c>
      <c r="F58" s="7">
        <v>0.3</v>
      </c>
      <c r="G58" s="4">
        <v>0</v>
      </c>
      <c r="H58" s="4">
        <v>8</v>
      </c>
      <c r="I58" s="4">
        <v>0</v>
      </c>
      <c r="J58" s="4">
        <v>0</v>
      </c>
      <c r="K58" s="6">
        <v>0.3</v>
      </c>
      <c r="L58" s="4">
        <v>0</v>
      </c>
    </row>
    <row r="59" spans="2:12" ht="30" customHeight="1" x14ac:dyDescent="0.3">
      <c r="B59" s="4">
        <v>40</v>
      </c>
      <c r="C59" s="5" t="s">
        <v>21</v>
      </c>
      <c r="D59" s="5" t="s">
        <v>163</v>
      </c>
      <c r="E59" s="5" t="s">
        <v>50</v>
      </c>
      <c r="F59" s="7">
        <v>0.3</v>
      </c>
      <c r="G59" s="4">
        <v>0</v>
      </c>
      <c r="H59" s="4">
        <v>8</v>
      </c>
      <c r="I59" s="4">
        <v>0</v>
      </c>
      <c r="J59" s="4">
        <v>0</v>
      </c>
      <c r="K59" s="6">
        <v>0.3</v>
      </c>
      <c r="L59" s="4">
        <v>0</v>
      </c>
    </row>
    <row r="60" spans="2:12" ht="30" customHeight="1" x14ac:dyDescent="0.3">
      <c r="B60" s="4">
        <v>41</v>
      </c>
      <c r="C60" s="5" t="s">
        <v>21</v>
      </c>
      <c r="D60" s="5" t="s">
        <v>163</v>
      </c>
      <c r="E60" s="5" t="s">
        <v>51</v>
      </c>
      <c r="F60" s="7">
        <v>0.2</v>
      </c>
      <c r="G60" s="4">
        <v>0</v>
      </c>
      <c r="H60" s="4">
        <v>6</v>
      </c>
      <c r="I60" s="4">
        <v>0</v>
      </c>
      <c r="J60" s="4">
        <v>0</v>
      </c>
      <c r="K60" s="6">
        <v>0.2</v>
      </c>
      <c r="L60" s="4">
        <v>0</v>
      </c>
    </row>
    <row r="61" spans="2:12" ht="30" customHeight="1" x14ac:dyDescent="0.3">
      <c r="B61" s="4">
        <v>42</v>
      </c>
      <c r="C61" s="5" t="s">
        <v>21</v>
      </c>
      <c r="D61" s="5" t="s">
        <v>163</v>
      </c>
      <c r="E61" s="5" t="s">
        <v>52</v>
      </c>
      <c r="F61" s="7">
        <v>1.07</v>
      </c>
      <c r="G61" s="4">
        <v>0</v>
      </c>
      <c r="H61" s="4">
        <v>8</v>
      </c>
      <c r="I61" s="4">
        <v>0</v>
      </c>
      <c r="J61" s="4">
        <v>0</v>
      </c>
      <c r="K61" s="6">
        <v>1.07</v>
      </c>
      <c r="L61" s="4">
        <v>0</v>
      </c>
    </row>
    <row r="62" spans="2:12" ht="30" customHeight="1" x14ac:dyDescent="0.3">
      <c r="B62" s="4">
        <v>43</v>
      </c>
      <c r="C62" s="5" t="s">
        <v>21</v>
      </c>
      <c r="D62" s="5" t="s">
        <v>163</v>
      </c>
      <c r="E62" s="5" t="s">
        <v>53</v>
      </c>
      <c r="F62" s="7">
        <v>0.25</v>
      </c>
      <c r="G62" s="4">
        <v>0</v>
      </c>
      <c r="H62" s="4">
        <v>8</v>
      </c>
      <c r="I62" s="4">
        <v>0</v>
      </c>
      <c r="J62" s="4">
        <v>0</v>
      </c>
      <c r="K62" s="6">
        <v>0.25</v>
      </c>
      <c r="L62" s="4">
        <v>0</v>
      </c>
    </row>
    <row r="63" spans="2:12" ht="30" customHeight="1" x14ac:dyDescent="0.3">
      <c r="B63" s="4">
        <v>44</v>
      </c>
      <c r="C63" s="5" t="s">
        <v>21</v>
      </c>
      <c r="D63" s="5" t="s">
        <v>163</v>
      </c>
      <c r="E63" s="5" t="s">
        <v>54</v>
      </c>
      <c r="F63" s="7">
        <v>1.33</v>
      </c>
      <c r="G63" s="4">
        <v>0</v>
      </c>
      <c r="H63" s="4">
        <v>6</v>
      </c>
      <c r="I63" s="4">
        <v>0</v>
      </c>
      <c r="J63" s="4">
        <v>0</v>
      </c>
      <c r="K63" s="6">
        <v>1.33</v>
      </c>
      <c r="L63" s="4">
        <v>0</v>
      </c>
    </row>
    <row r="64" spans="2:12" ht="30" customHeight="1" x14ac:dyDescent="0.3">
      <c r="B64" s="4">
        <v>45</v>
      </c>
      <c r="C64" s="5" t="s">
        <v>21</v>
      </c>
      <c r="D64" s="5" t="s">
        <v>163</v>
      </c>
      <c r="E64" s="5" t="s">
        <v>55</v>
      </c>
      <c r="F64" s="7">
        <v>1.25</v>
      </c>
      <c r="G64" s="4">
        <v>0</v>
      </c>
      <c r="H64" s="4">
        <v>8</v>
      </c>
      <c r="I64" s="4">
        <v>0</v>
      </c>
      <c r="J64" s="4">
        <v>0</v>
      </c>
      <c r="K64" s="6">
        <v>1.25</v>
      </c>
      <c r="L64" s="4">
        <v>0</v>
      </c>
    </row>
    <row r="65" spans="2:12" ht="30" customHeight="1" x14ac:dyDescent="0.3">
      <c r="B65" s="4">
        <v>46</v>
      </c>
      <c r="C65" s="5" t="s">
        <v>21</v>
      </c>
      <c r="D65" s="5" t="s">
        <v>163</v>
      </c>
      <c r="E65" s="5" t="s">
        <v>56</v>
      </c>
      <c r="F65" s="7">
        <v>0.26</v>
      </c>
      <c r="G65" s="4">
        <v>0</v>
      </c>
      <c r="H65" s="4">
        <v>6</v>
      </c>
      <c r="I65" s="4">
        <v>0</v>
      </c>
      <c r="J65" s="4">
        <v>0</v>
      </c>
      <c r="K65" s="6">
        <v>0.26</v>
      </c>
      <c r="L65" s="4">
        <v>0</v>
      </c>
    </row>
    <row r="66" spans="2:12" ht="30" customHeight="1" x14ac:dyDescent="0.3">
      <c r="B66" s="4">
        <v>47</v>
      </c>
      <c r="C66" s="5" t="s">
        <v>21</v>
      </c>
      <c r="D66" s="5" t="s">
        <v>163</v>
      </c>
      <c r="E66" s="5" t="s">
        <v>57</v>
      </c>
      <c r="F66" s="7">
        <v>0.7</v>
      </c>
      <c r="G66" s="4">
        <v>0</v>
      </c>
      <c r="H66" s="4">
        <v>8</v>
      </c>
      <c r="I66" s="4">
        <v>0</v>
      </c>
      <c r="J66" s="4">
        <v>0</v>
      </c>
      <c r="K66" s="6">
        <v>0.7</v>
      </c>
      <c r="L66" s="4">
        <v>0</v>
      </c>
    </row>
    <row r="67" spans="2:12" ht="30" customHeight="1" x14ac:dyDescent="0.3">
      <c r="B67" s="4">
        <v>48</v>
      </c>
      <c r="C67" s="5" t="s">
        <v>21</v>
      </c>
      <c r="D67" s="5" t="s">
        <v>163</v>
      </c>
      <c r="E67" s="5" t="s">
        <v>58</v>
      </c>
      <c r="F67" s="7">
        <v>0.5</v>
      </c>
      <c r="G67" s="4">
        <v>0</v>
      </c>
      <c r="H67" s="4">
        <v>8</v>
      </c>
      <c r="I67" s="4">
        <v>0</v>
      </c>
      <c r="J67" s="4">
        <v>0</v>
      </c>
      <c r="K67" s="6">
        <v>0.5</v>
      </c>
      <c r="L67" s="4">
        <v>0</v>
      </c>
    </row>
    <row r="68" spans="2:12" ht="30" customHeight="1" x14ac:dyDescent="0.3">
      <c r="B68" s="4">
        <v>49</v>
      </c>
      <c r="C68" s="5" t="s">
        <v>21</v>
      </c>
      <c r="D68" s="5" t="s">
        <v>163</v>
      </c>
      <c r="E68" s="5" t="s">
        <v>59</v>
      </c>
      <c r="F68" s="7">
        <v>0.26</v>
      </c>
      <c r="G68" s="4">
        <v>0</v>
      </c>
      <c r="H68" s="4">
        <v>8</v>
      </c>
      <c r="I68" s="4">
        <v>0</v>
      </c>
      <c r="J68" s="4">
        <v>0</v>
      </c>
      <c r="K68" s="6">
        <v>0.26</v>
      </c>
      <c r="L68" s="4">
        <v>0</v>
      </c>
    </row>
    <row r="69" spans="2:12" ht="30" customHeight="1" x14ac:dyDescent="0.3">
      <c r="B69" s="4">
        <v>50</v>
      </c>
      <c r="C69" s="5" t="s">
        <v>21</v>
      </c>
      <c r="D69" s="5" t="s">
        <v>163</v>
      </c>
      <c r="E69" s="5" t="s">
        <v>60</v>
      </c>
      <c r="F69" s="7">
        <v>0.27</v>
      </c>
      <c r="G69" s="4">
        <v>0</v>
      </c>
      <c r="H69" s="4">
        <v>8</v>
      </c>
      <c r="I69" s="4">
        <v>0</v>
      </c>
      <c r="J69" s="4">
        <v>0</v>
      </c>
      <c r="K69" s="6">
        <v>0.27</v>
      </c>
      <c r="L69" s="4">
        <v>0</v>
      </c>
    </row>
    <row r="70" spans="2:12" ht="30" customHeight="1" x14ac:dyDescent="0.3">
      <c r="B70" s="4">
        <v>51</v>
      </c>
      <c r="C70" s="5" t="s">
        <v>21</v>
      </c>
      <c r="D70" s="5" t="s">
        <v>163</v>
      </c>
      <c r="E70" s="5" t="s">
        <v>61</v>
      </c>
      <c r="F70" s="7">
        <v>0.6</v>
      </c>
      <c r="G70" s="4">
        <v>0</v>
      </c>
      <c r="H70" s="4">
        <v>6</v>
      </c>
      <c r="I70" s="4">
        <v>0</v>
      </c>
      <c r="J70" s="4">
        <v>0</v>
      </c>
      <c r="K70" s="6">
        <v>0.6</v>
      </c>
      <c r="L70" s="4">
        <v>0</v>
      </c>
    </row>
    <row r="71" spans="2:12" ht="30" customHeight="1" x14ac:dyDescent="0.3">
      <c r="B71" s="4">
        <v>52</v>
      </c>
      <c r="C71" s="5" t="s">
        <v>21</v>
      </c>
      <c r="D71" s="5" t="s">
        <v>163</v>
      </c>
      <c r="E71" s="5" t="s">
        <v>62</v>
      </c>
      <c r="F71" s="7">
        <v>0.7</v>
      </c>
      <c r="G71" s="4">
        <v>0</v>
      </c>
      <c r="H71" s="4">
        <v>8</v>
      </c>
      <c r="I71" s="4">
        <v>0</v>
      </c>
      <c r="J71" s="4">
        <v>0</v>
      </c>
      <c r="K71" s="6">
        <v>0.7</v>
      </c>
      <c r="L71" s="4">
        <v>0</v>
      </c>
    </row>
    <row r="72" spans="2:12" ht="30" customHeight="1" x14ac:dyDescent="0.3">
      <c r="B72" s="4">
        <v>53</v>
      </c>
      <c r="C72" s="5" t="s">
        <v>21</v>
      </c>
      <c r="D72" s="5" t="s">
        <v>163</v>
      </c>
      <c r="E72" s="5" t="s">
        <v>63</v>
      </c>
      <c r="F72" s="7">
        <v>0.51</v>
      </c>
      <c r="G72" s="4">
        <v>0</v>
      </c>
      <c r="H72" s="4">
        <v>6</v>
      </c>
      <c r="I72" s="4">
        <v>0</v>
      </c>
      <c r="J72" s="4">
        <v>0</v>
      </c>
      <c r="K72" s="6">
        <v>0.51</v>
      </c>
      <c r="L72" s="4">
        <v>0</v>
      </c>
    </row>
    <row r="73" spans="2:12" ht="30" customHeight="1" x14ac:dyDescent="0.3">
      <c r="B73" s="4">
        <v>54</v>
      </c>
      <c r="C73" s="5" t="s">
        <v>21</v>
      </c>
      <c r="D73" s="5" t="s">
        <v>163</v>
      </c>
      <c r="E73" s="5" t="s">
        <v>64</v>
      </c>
      <c r="F73" s="7">
        <v>0.15</v>
      </c>
      <c r="G73" s="4">
        <v>0</v>
      </c>
      <c r="H73" s="4">
        <v>6</v>
      </c>
      <c r="I73" s="4">
        <v>0</v>
      </c>
      <c r="J73" s="4">
        <v>0</v>
      </c>
      <c r="K73" s="6">
        <v>0.15</v>
      </c>
      <c r="L73" s="4">
        <v>0</v>
      </c>
    </row>
    <row r="74" spans="2:12" ht="30" customHeight="1" x14ac:dyDescent="0.3">
      <c r="B74" s="4">
        <v>55</v>
      </c>
      <c r="C74" s="5" t="s">
        <v>21</v>
      </c>
      <c r="D74" s="5" t="s">
        <v>163</v>
      </c>
      <c r="E74" s="5" t="s">
        <v>65</v>
      </c>
      <c r="F74" s="7">
        <v>0.66</v>
      </c>
      <c r="G74" s="4">
        <v>0</v>
      </c>
      <c r="H74" s="4">
        <v>8</v>
      </c>
      <c r="I74" s="4">
        <v>0</v>
      </c>
      <c r="J74" s="4">
        <v>0</v>
      </c>
      <c r="K74" s="6">
        <v>0.66</v>
      </c>
      <c r="L74" s="4">
        <v>0</v>
      </c>
    </row>
    <row r="75" spans="2:12" ht="30" customHeight="1" x14ac:dyDescent="0.3">
      <c r="B75" s="4">
        <v>56</v>
      </c>
      <c r="C75" s="5" t="s">
        <v>21</v>
      </c>
      <c r="D75" s="5" t="s">
        <v>163</v>
      </c>
      <c r="E75" s="5" t="s">
        <v>66</v>
      </c>
      <c r="F75" s="7">
        <v>0.65</v>
      </c>
      <c r="G75" s="4">
        <v>0</v>
      </c>
      <c r="H75" s="4">
        <v>8</v>
      </c>
      <c r="I75" s="4">
        <v>0</v>
      </c>
      <c r="J75" s="4">
        <v>0</v>
      </c>
      <c r="K75" s="6">
        <v>0.65</v>
      </c>
      <c r="L75" s="4">
        <v>0</v>
      </c>
    </row>
    <row r="76" spans="2:12" ht="30" customHeight="1" x14ac:dyDescent="0.3">
      <c r="B76" s="4">
        <v>57</v>
      </c>
      <c r="C76" s="5" t="s">
        <v>21</v>
      </c>
      <c r="D76" s="5" t="s">
        <v>163</v>
      </c>
      <c r="E76" s="5" t="s">
        <v>67</v>
      </c>
      <c r="F76" s="7">
        <v>1.08</v>
      </c>
      <c r="G76" s="4">
        <v>0</v>
      </c>
      <c r="H76" s="4">
        <v>8</v>
      </c>
      <c r="I76" s="4">
        <v>0</v>
      </c>
      <c r="J76" s="4">
        <v>0</v>
      </c>
      <c r="K76" s="6">
        <v>1.08</v>
      </c>
      <c r="L76" s="4">
        <v>0</v>
      </c>
    </row>
    <row r="77" spans="2:12" ht="30" customHeight="1" x14ac:dyDescent="0.3">
      <c r="B77" s="4">
        <v>58</v>
      </c>
      <c r="C77" s="5" t="s">
        <v>21</v>
      </c>
      <c r="D77" s="5" t="s">
        <v>163</v>
      </c>
      <c r="E77" s="5" t="s">
        <v>68</v>
      </c>
      <c r="F77" s="7">
        <v>0.27</v>
      </c>
      <c r="G77" s="4">
        <v>0</v>
      </c>
      <c r="H77" s="4">
        <v>8</v>
      </c>
      <c r="I77" s="4">
        <v>0</v>
      </c>
      <c r="J77" s="4">
        <v>0</v>
      </c>
      <c r="K77" s="6">
        <v>0.27</v>
      </c>
      <c r="L77" s="4">
        <v>0</v>
      </c>
    </row>
    <row r="78" spans="2:12" ht="30" customHeight="1" x14ac:dyDescent="0.3">
      <c r="B78" s="4">
        <v>59</v>
      </c>
      <c r="C78" s="5" t="s">
        <v>21</v>
      </c>
      <c r="D78" s="5" t="s">
        <v>163</v>
      </c>
      <c r="E78" s="5" t="s">
        <v>71</v>
      </c>
      <c r="F78" s="7">
        <v>0.29599999999999999</v>
      </c>
      <c r="G78" s="4">
        <v>0</v>
      </c>
      <c r="H78" s="4">
        <v>8</v>
      </c>
      <c r="I78" s="4">
        <v>0</v>
      </c>
      <c r="J78" s="4">
        <v>0</v>
      </c>
      <c r="K78" s="6">
        <v>0.29599999999999999</v>
      </c>
      <c r="L78" s="4">
        <v>0</v>
      </c>
    </row>
    <row r="79" spans="2:12" ht="30" customHeight="1" x14ac:dyDescent="0.3">
      <c r="B79" s="4">
        <v>60</v>
      </c>
      <c r="C79" s="5" t="s">
        <v>21</v>
      </c>
      <c r="D79" s="5" t="s">
        <v>163</v>
      </c>
      <c r="E79" s="32" t="s">
        <v>116</v>
      </c>
      <c r="F79" s="7">
        <v>2.8919999999999999</v>
      </c>
      <c r="G79" s="4">
        <v>0</v>
      </c>
      <c r="H79" s="4">
        <v>6</v>
      </c>
      <c r="I79" s="4">
        <v>0</v>
      </c>
      <c r="J79" s="4">
        <v>0</v>
      </c>
      <c r="K79" s="6">
        <v>2.8919999999999999</v>
      </c>
      <c r="L79" s="4">
        <v>0</v>
      </c>
    </row>
    <row r="80" spans="2:12" ht="35.1" customHeight="1" x14ac:dyDescent="0.3">
      <c r="B80" s="18"/>
      <c r="C80" s="81" t="s">
        <v>159</v>
      </c>
      <c r="D80" s="82"/>
      <c r="E80" s="83"/>
      <c r="F80" s="39">
        <f>SUM(F30:F79)</f>
        <v>48.447999999999993</v>
      </c>
      <c r="G80" s="44">
        <v>0</v>
      </c>
      <c r="H80" s="44"/>
      <c r="I80" s="44">
        <f>SUM(I30:I79)</f>
        <v>0</v>
      </c>
      <c r="J80" s="44">
        <f>SUM(J30:J79)</f>
        <v>0</v>
      </c>
      <c r="K80" s="44">
        <f>SUM(K30:K79)</f>
        <v>48.447999999999993</v>
      </c>
      <c r="L80" s="44">
        <f>SUM(L30:L79)</f>
        <v>0</v>
      </c>
    </row>
    <row r="81" spans="2:12" ht="30" customHeight="1" x14ac:dyDescent="0.3">
      <c r="B81" s="4">
        <v>61</v>
      </c>
      <c r="C81" s="5" t="s">
        <v>21</v>
      </c>
      <c r="D81" s="5" t="s">
        <v>164</v>
      </c>
      <c r="E81" s="5" t="s">
        <v>69</v>
      </c>
      <c r="F81" s="7">
        <v>0.6</v>
      </c>
      <c r="G81" s="4">
        <v>0</v>
      </c>
      <c r="H81" s="4">
        <v>8</v>
      </c>
      <c r="I81" s="4">
        <v>0</v>
      </c>
      <c r="J81" s="4">
        <v>0</v>
      </c>
      <c r="K81" s="6">
        <v>0.6</v>
      </c>
      <c r="L81" s="4">
        <v>0</v>
      </c>
    </row>
    <row r="82" spans="2:12" ht="30" customHeight="1" x14ac:dyDescent="0.3">
      <c r="B82" s="4">
        <v>62</v>
      </c>
      <c r="C82" s="5" t="s">
        <v>21</v>
      </c>
      <c r="D82" s="5" t="s">
        <v>164</v>
      </c>
      <c r="E82" s="5" t="s">
        <v>70</v>
      </c>
      <c r="F82" s="7">
        <v>0.6</v>
      </c>
      <c r="G82" s="4">
        <v>0</v>
      </c>
      <c r="H82" s="4">
        <v>6</v>
      </c>
      <c r="I82" s="4">
        <v>0</v>
      </c>
      <c r="J82" s="4">
        <v>0</v>
      </c>
      <c r="K82" s="6">
        <v>0.6</v>
      </c>
      <c r="L82" s="4">
        <v>0</v>
      </c>
    </row>
    <row r="83" spans="2:12" ht="30" customHeight="1" x14ac:dyDescent="0.3">
      <c r="B83" s="4">
        <v>63</v>
      </c>
      <c r="C83" s="5" t="s">
        <v>21</v>
      </c>
      <c r="D83" s="5" t="s">
        <v>164</v>
      </c>
      <c r="E83" s="5" t="s">
        <v>15</v>
      </c>
      <c r="F83" s="7">
        <v>0.8</v>
      </c>
      <c r="G83" s="4">
        <v>0</v>
      </c>
      <c r="H83" s="4">
        <v>8</v>
      </c>
      <c r="I83" s="4">
        <v>0</v>
      </c>
      <c r="J83" s="4">
        <v>0</v>
      </c>
      <c r="K83" s="6">
        <v>0.8</v>
      </c>
      <c r="L83" s="4">
        <v>0</v>
      </c>
    </row>
    <row r="84" spans="2:12" ht="35.1" customHeight="1" x14ac:dyDescent="0.3">
      <c r="B84" s="18"/>
      <c r="C84" s="81" t="s">
        <v>160</v>
      </c>
      <c r="D84" s="82"/>
      <c r="E84" s="83"/>
      <c r="F84" s="39">
        <f>SUM(F81:F83)</f>
        <v>2</v>
      </c>
      <c r="G84" s="44">
        <v>0</v>
      </c>
      <c r="H84" s="44"/>
      <c r="I84" s="44">
        <f>SUM(I81:I83)</f>
        <v>0</v>
      </c>
      <c r="J84" s="44">
        <f>SUM(J81:J83)</f>
        <v>0</v>
      </c>
      <c r="K84" s="46">
        <f>SUM(K81:K83)</f>
        <v>2</v>
      </c>
      <c r="L84" s="44">
        <f>SUM(L81:L83)</f>
        <v>0</v>
      </c>
    </row>
    <row r="85" spans="2:12" ht="35.1" customHeight="1" x14ac:dyDescent="0.3">
      <c r="B85" s="22"/>
      <c r="C85" s="70" t="s">
        <v>161</v>
      </c>
      <c r="D85" s="71"/>
      <c r="E85" s="72"/>
      <c r="F85" s="24">
        <f>F80+F84</f>
        <v>50.447999999999993</v>
      </c>
      <c r="G85" s="23">
        <f>SUM(G30:G78)</f>
        <v>0</v>
      </c>
      <c r="H85" s="23"/>
      <c r="I85" s="23">
        <f>SUM(I30:I78)</f>
        <v>0</v>
      </c>
      <c r="J85" s="23">
        <f>SUM(J30:J78)</f>
        <v>0</v>
      </c>
      <c r="K85" s="24">
        <f>K80+K84</f>
        <v>50.447999999999993</v>
      </c>
      <c r="L85" s="23">
        <f>SUM(L30:L78)</f>
        <v>0</v>
      </c>
    </row>
    <row r="86" spans="2:12" ht="30" customHeight="1" x14ac:dyDescent="0.3">
      <c r="B86" s="4">
        <v>64</v>
      </c>
      <c r="C86" s="5" t="s">
        <v>72</v>
      </c>
      <c r="D86" s="5" t="s">
        <v>165</v>
      </c>
      <c r="E86" s="11" t="s">
        <v>56</v>
      </c>
      <c r="F86" s="7">
        <v>4.78</v>
      </c>
      <c r="G86" s="4">
        <v>0</v>
      </c>
      <c r="H86" s="4">
        <v>8</v>
      </c>
      <c r="I86" s="4">
        <v>0</v>
      </c>
      <c r="J86" s="4">
        <v>0</v>
      </c>
      <c r="K86" s="6">
        <v>4.78</v>
      </c>
      <c r="L86" s="4">
        <v>0</v>
      </c>
    </row>
    <row r="87" spans="2:12" ht="30" customHeight="1" x14ac:dyDescent="0.3">
      <c r="B87" s="4">
        <v>65</v>
      </c>
      <c r="C87" s="5" t="s">
        <v>72</v>
      </c>
      <c r="D87" s="5" t="s">
        <v>165</v>
      </c>
      <c r="E87" s="11" t="s">
        <v>31</v>
      </c>
      <c r="F87" s="7">
        <v>3.3759999999999999</v>
      </c>
      <c r="G87" s="4">
        <v>0</v>
      </c>
      <c r="H87" s="4">
        <v>6</v>
      </c>
      <c r="I87" s="4">
        <v>0</v>
      </c>
      <c r="J87" s="4">
        <v>0</v>
      </c>
      <c r="K87" s="6">
        <v>3.3759999999999999</v>
      </c>
      <c r="L87" s="4">
        <v>0</v>
      </c>
    </row>
    <row r="88" spans="2:12" ht="30" customHeight="1" x14ac:dyDescent="0.3">
      <c r="B88" s="4">
        <v>66</v>
      </c>
      <c r="C88" s="5" t="s">
        <v>72</v>
      </c>
      <c r="D88" s="5" t="s">
        <v>165</v>
      </c>
      <c r="E88" s="11" t="s">
        <v>73</v>
      </c>
      <c r="F88" s="7">
        <v>1.506</v>
      </c>
      <c r="G88" s="4">
        <v>0</v>
      </c>
      <c r="H88" s="4">
        <v>6</v>
      </c>
      <c r="I88" s="4">
        <v>0</v>
      </c>
      <c r="J88" s="4">
        <v>0</v>
      </c>
      <c r="K88" s="4">
        <v>0</v>
      </c>
      <c r="L88" s="6">
        <v>1.506</v>
      </c>
    </row>
    <row r="89" spans="2:12" ht="30" customHeight="1" x14ac:dyDescent="0.3">
      <c r="B89" s="4">
        <v>67</v>
      </c>
      <c r="C89" s="5" t="s">
        <v>72</v>
      </c>
      <c r="D89" s="5" t="s">
        <v>165</v>
      </c>
      <c r="E89" s="11" t="s">
        <v>53</v>
      </c>
      <c r="F89" s="7">
        <v>1.4430000000000001</v>
      </c>
      <c r="G89" s="4">
        <v>0</v>
      </c>
      <c r="H89" s="4">
        <v>5</v>
      </c>
      <c r="I89" s="4">
        <v>0</v>
      </c>
      <c r="J89" s="4">
        <v>0</v>
      </c>
      <c r="K89" s="4">
        <v>0</v>
      </c>
      <c r="L89" s="6">
        <v>1.4430000000000001</v>
      </c>
    </row>
    <row r="90" spans="2:12" ht="30" customHeight="1" x14ac:dyDescent="0.3">
      <c r="B90" s="4">
        <v>68</v>
      </c>
      <c r="C90" s="5" t="s">
        <v>72</v>
      </c>
      <c r="D90" s="5" t="s">
        <v>165</v>
      </c>
      <c r="E90" s="11" t="s">
        <v>74</v>
      </c>
      <c r="F90" s="7">
        <v>1.5620000000000001</v>
      </c>
      <c r="G90" s="4">
        <v>0</v>
      </c>
      <c r="H90" s="4">
        <v>8</v>
      </c>
      <c r="I90" s="4">
        <v>0</v>
      </c>
      <c r="J90" s="4">
        <v>0</v>
      </c>
      <c r="K90" s="6">
        <v>1.5620000000000001</v>
      </c>
      <c r="L90" s="4">
        <v>0</v>
      </c>
    </row>
    <row r="91" spans="2:12" ht="30" customHeight="1" x14ac:dyDescent="0.3">
      <c r="B91" s="4">
        <v>69</v>
      </c>
      <c r="C91" s="5" t="s">
        <v>72</v>
      </c>
      <c r="D91" s="5" t="s">
        <v>165</v>
      </c>
      <c r="E91" s="11" t="s">
        <v>14</v>
      </c>
      <c r="F91" s="7">
        <v>1.615</v>
      </c>
      <c r="G91" s="4">
        <v>0</v>
      </c>
      <c r="H91" s="4">
        <v>5</v>
      </c>
      <c r="I91" s="4">
        <v>0</v>
      </c>
      <c r="J91" s="4">
        <v>0</v>
      </c>
      <c r="K91" s="4">
        <v>0</v>
      </c>
      <c r="L91" s="6">
        <v>1.615</v>
      </c>
    </row>
    <row r="92" spans="2:12" ht="30" customHeight="1" x14ac:dyDescent="0.3">
      <c r="B92" s="4">
        <v>70</v>
      </c>
      <c r="C92" s="5" t="s">
        <v>72</v>
      </c>
      <c r="D92" s="5" t="s">
        <v>165</v>
      </c>
      <c r="E92" s="11" t="s">
        <v>75</v>
      </c>
      <c r="F92" s="7">
        <v>0.378</v>
      </c>
      <c r="G92" s="4">
        <v>0</v>
      </c>
      <c r="H92" s="4">
        <v>5</v>
      </c>
      <c r="I92" s="4">
        <v>0</v>
      </c>
      <c r="J92" s="4">
        <v>0</v>
      </c>
      <c r="K92" s="4">
        <v>0</v>
      </c>
      <c r="L92" s="6">
        <v>0.378</v>
      </c>
    </row>
    <row r="93" spans="2:12" ht="30" customHeight="1" x14ac:dyDescent="0.3">
      <c r="B93" s="4">
        <v>71</v>
      </c>
      <c r="C93" s="5" t="s">
        <v>72</v>
      </c>
      <c r="D93" s="5" t="s">
        <v>165</v>
      </c>
      <c r="E93" s="11" t="s">
        <v>54</v>
      </c>
      <c r="F93" s="7">
        <v>1.212</v>
      </c>
      <c r="G93" s="4">
        <v>0</v>
      </c>
      <c r="H93" s="4">
        <v>6</v>
      </c>
      <c r="I93" s="4">
        <v>0</v>
      </c>
      <c r="J93" s="4">
        <v>0</v>
      </c>
      <c r="K93" s="6">
        <v>1.212</v>
      </c>
      <c r="L93" s="4">
        <v>0</v>
      </c>
    </row>
    <row r="94" spans="2:12" ht="30" customHeight="1" x14ac:dyDescent="0.3">
      <c r="B94" s="4">
        <v>72</v>
      </c>
      <c r="C94" s="5" t="s">
        <v>72</v>
      </c>
      <c r="D94" s="5" t="s">
        <v>165</v>
      </c>
      <c r="E94" s="11" t="s">
        <v>76</v>
      </c>
      <c r="F94" s="7">
        <v>1.004</v>
      </c>
      <c r="G94" s="4">
        <v>0</v>
      </c>
      <c r="H94" s="4">
        <v>6</v>
      </c>
      <c r="I94" s="4">
        <v>0</v>
      </c>
      <c r="J94" s="4">
        <v>0</v>
      </c>
      <c r="K94" s="6">
        <v>1.004</v>
      </c>
      <c r="L94" s="4">
        <v>0</v>
      </c>
    </row>
    <row r="95" spans="2:12" ht="30" customHeight="1" x14ac:dyDescent="0.3">
      <c r="B95" s="4">
        <v>73</v>
      </c>
      <c r="C95" s="5" t="s">
        <v>72</v>
      </c>
      <c r="D95" s="5" t="s">
        <v>165</v>
      </c>
      <c r="E95" s="11" t="s">
        <v>47</v>
      </c>
      <c r="F95" s="7">
        <v>0.85699999999999998</v>
      </c>
      <c r="G95" s="4">
        <v>0</v>
      </c>
      <c r="H95" s="4">
        <v>8</v>
      </c>
      <c r="I95" s="4">
        <v>0</v>
      </c>
      <c r="J95" s="4">
        <v>0</v>
      </c>
      <c r="K95" s="6">
        <v>0.85699999999999998</v>
      </c>
      <c r="L95" s="4">
        <v>0</v>
      </c>
    </row>
    <row r="96" spans="2:12" ht="30" customHeight="1" x14ac:dyDescent="0.3">
      <c r="B96" s="4">
        <v>74</v>
      </c>
      <c r="C96" s="5" t="s">
        <v>72</v>
      </c>
      <c r="D96" s="5" t="s">
        <v>165</v>
      </c>
      <c r="E96" s="11" t="s">
        <v>50</v>
      </c>
      <c r="F96" s="7">
        <v>0.71199999999999997</v>
      </c>
      <c r="G96" s="4">
        <v>0</v>
      </c>
      <c r="H96" s="4">
        <v>6</v>
      </c>
      <c r="I96" s="4">
        <v>0</v>
      </c>
      <c r="J96" s="4">
        <v>0</v>
      </c>
      <c r="K96" s="4">
        <v>0</v>
      </c>
      <c r="L96" s="6">
        <v>0.71199999999999997</v>
      </c>
    </row>
    <row r="97" spans="2:12" ht="30" customHeight="1" x14ac:dyDescent="0.3">
      <c r="B97" s="4">
        <v>75</v>
      </c>
      <c r="C97" s="5" t="s">
        <v>72</v>
      </c>
      <c r="D97" s="5" t="s">
        <v>165</v>
      </c>
      <c r="E97" s="11" t="s">
        <v>15</v>
      </c>
      <c r="F97" s="7">
        <v>0.67</v>
      </c>
      <c r="G97" s="4">
        <v>0</v>
      </c>
      <c r="H97" s="4">
        <v>5</v>
      </c>
      <c r="I97" s="4">
        <v>0</v>
      </c>
      <c r="J97" s="4">
        <v>0</v>
      </c>
      <c r="K97" s="6">
        <v>0.67</v>
      </c>
      <c r="L97" s="4">
        <v>0</v>
      </c>
    </row>
    <row r="98" spans="2:12" ht="30" customHeight="1" x14ac:dyDescent="0.3">
      <c r="B98" s="4">
        <v>76</v>
      </c>
      <c r="C98" s="5" t="s">
        <v>72</v>
      </c>
      <c r="D98" s="5" t="s">
        <v>165</v>
      </c>
      <c r="E98" s="11" t="s">
        <v>23</v>
      </c>
      <c r="F98" s="7">
        <v>0.65500000000000003</v>
      </c>
      <c r="G98" s="4">
        <v>0</v>
      </c>
      <c r="H98" s="4">
        <v>6</v>
      </c>
      <c r="I98" s="4">
        <v>0</v>
      </c>
      <c r="J98" s="4">
        <v>0</v>
      </c>
      <c r="K98" s="6">
        <v>0.65500000000000003</v>
      </c>
      <c r="L98" s="4">
        <v>0</v>
      </c>
    </row>
    <row r="99" spans="2:12" ht="30" customHeight="1" x14ac:dyDescent="0.3">
      <c r="B99" s="4">
        <v>77</v>
      </c>
      <c r="C99" s="5" t="s">
        <v>72</v>
      </c>
      <c r="D99" s="5" t="s">
        <v>165</v>
      </c>
      <c r="E99" s="11" t="s">
        <v>55</v>
      </c>
      <c r="F99" s="7">
        <v>0.67</v>
      </c>
      <c r="G99" s="4">
        <v>0</v>
      </c>
      <c r="H99" s="4">
        <v>5</v>
      </c>
      <c r="I99" s="4">
        <v>0</v>
      </c>
      <c r="J99" s="4">
        <v>0</v>
      </c>
      <c r="K99" s="6">
        <v>0.67</v>
      </c>
      <c r="L99" s="4">
        <v>0</v>
      </c>
    </row>
    <row r="100" spans="2:12" ht="30" customHeight="1" x14ac:dyDescent="0.3">
      <c r="B100" s="4">
        <v>78</v>
      </c>
      <c r="C100" s="5" t="s">
        <v>72</v>
      </c>
      <c r="D100" s="5" t="s">
        <v>165</v>
      </c>
      <c r="E100" s="11" t="s">
        <v>77</v>
      </c>
      <c r="F100" s="7">
        <v>0.22700000000000001</v>
      </c>
      <c r="G100" s="4">
        <v>0</v>
      </c>
      <c r="H100" s="4">
        <v>6</v>
      </c>
      <c r="I100" s="4">
        <v>0</v>
      </c>
      <c r="J100" s="4">
        <v>0</v>
      </c>
      <c r="K100" s="6">
        <v>0.22700000000000001</v>
      </c>
      <c r="L100" s="4">
        <v>0</v>
      </c>
    </row>
    <row r="101" spans="2:12" ht="30" customHeight="1" x14ac:dyDescent="0.3">
      <c r="B101" s="4">
        <v>79</v>
      </c>
      <c r="C101" s="5" t="s">
        <v>72</v>
      </c>
      <c r="D101" s="5" t="s">
        <v>165</v>
      </c>
      <c r="E101" s="11" t="s">
        <v>38</v>
      </c>
      <c r="F101" s="7">
        <v>0.52300000000000002</v>
      </c>
      <c r="G101" s="4">
        <v>0</v>
      </c>
      <c r="H101" s="4">
        <v>5</v>
      </c>
      <c r="I101" s="4">
        <v>0</v>
      </c>
      <c r="J101" s="4">
        <v>0</v>
      </c>
      <c r="K101" s="4">
        <v>0</v>
      </c>
      <c r="L101" s="6">
        <v>0.52300000000000002</v>
      </c>
    </row>
    <row r="102" spans="2:12" ht="30" customHeight="1" x14ac:dyDescent="0.3">
      <c r="B102" s="4">
        <v>80</v>
      </c>
      <c r="C102" s="5" t="s">
        <v>72</v>
      </c>
      <c r="D102" s="5" t="s">
        <v>165</v>
      </c>
      <c r="E102" s="11" t="s">
        <v>66</v>
      </c>
      <c r="F102" s="7">
        <v>0.76100000000000001</v>
      </c>
      <c r="G102" s="4">
        <v>0</v>
      </c>
      <c r="H102" s="4">
        <v>6</v>
      </c>
      <c r="I102" s="4">
        <v>0</v>
      </c>
      <c r="J102" s="4">
        <v>0</v>
      </c>
      <c r="K102" s="4">
        <v>0</v>
      </c>
      <c r="L102" s="6">
        <v>0.76100000000000001</v>
      </c>
    </row>
    <row r="103" spans="2:12" ht="30" customHeight="1" x14ac:dyDescent="0.3">
      <c r="B103" s="4">
        <v>81</v>
      </c>
      <c r="C103" s="5" t="s">
        <v>72</v>
      </c>
      <c r="D103" s="5" t="s">
        <v>165</v>
      </c>
      <c r="E103" s="11" t="s">
        <v>70</v>
      </c>
      <c r="F103" s="7">
        <v>0.78800000000000003</v>
      </c>
      <c r="G103" s="4">
        <v>0</v>
      </c>
      <c r="H103" s="4">
        <v>6</v>
      </c>
      <c r="I103" s="4">
        <v>0</v>
      </c>
      <c r="J103" s="4">
        <v>0</v>
      </c>
      <c r="K103" s="4">
        <v>0</v>
      </c>
      <c r="L103" s="6">
        <v>0.78800000000000003</v>
      </c>
    </row>
    <row r="104" spans="2:12" ht="30" customHeight="1" x14ac:dyDescent="0.3">
      <c r="B104" s="4">
        <v>82</v>
      </c>
      <c r="C104" s="5" t="s">
        <v>72</v>
      </c>
      <c r="D104" s="5" t="s">
        <v>165</v>
      </c>
      <c r="E104" s="11" t="s">
        <v>78</v>
      </c>
      <c r="F104" s="7">
        <v>0.38</v>
      </c>
      <c r="G104" s="4">
        <v>0</v>
      </c>
      <c r="H104" s="4">
        <v>5</v>
      </c>
      <c r="I104" s="4">
        <v>0</v>
      </c>
      <c r="J104" s="4">
        <v>0</v>
      </c>
      <c r="K104" s="4">
        <v>0</v>
      </c>
      <c r="L104" s="6">
        <v>0.38</v>
      </c>
    </row>
    <row r="105" spans="2:12" ht="30" customHeight="1" x14ac:dyDescent="0.3">
      <c r="B105" s="4">
        <v>83</v>
      </c>
      <c r="C105" s="5" t="s">
        <v>72</v>
      </c>
      <c r="D105" s="5" t="s">
        <v>165</v>
      </c>
      <c r="E105" s="11" t="s">
        <v>79</v>
      </c>
      <c r="F105" s="7">
        <v>0.185</v>
      </c>
      <c r="G105" s="4">
        <v>0</v>
      </c>
      <c r="H105" s="4">
        <v>5</v>
      </c>
      <c r="I105" s="4">
        <v>0</v>
      </c>
      <c r="J105" s="4">
        <v>0</v>
      </c>
      <c r="K105" s="4">
        <v>0</v>
      </c>
      <c r="L105" s="6">
        <v>0.185</v>
      </c>
    </row>
    <row r="106" spans="2:12" ht="30" customHeight="1" x14ac:dyDescent="0.3">
      <c r="B106" s="4">
        <v>84</v>
      </c>
      <c r="C106" s="5" t="s">
        <v>72</v>
      </c>
      <c r="D106" s="5" t="s">
        <v>165</v>
      </c>
      <c r="E106" s="11" t="s">
        <v>80</v>
      </c>
      <c r="F106" s="7">
        <v>0.36399999999999999</v>
      </c>
      <c r="G106" s="4">
        <v>0</v>
      </c>
      <c r="H106" s="4">
        <v>5</v>
      </c>
      <c r="I106" s="4">
        <v>0</v>
      </c>
      <c r="J106" s="4">
        <v>0</v>
      </c>
      <c r="K106" s="4">
        <v>0</v>
      </c>
      <c r="L106" s="6">
        <v>0.36399999999999999</v>
      </c>
    </row>
    <row r="107" spans="2:12" ht="30" customHeight="1" x14ac:dyDescent="0.3">
      <c r="B107" s="4">
        <v>85</v>
      </c>
      <c r="C107" s="5" t="s">
        <v>72</v>
      </c>
      <c r="D107" s="5" t="s">
        <v>165</v>
      </c>
      <c r="E107" s="11" t="s">
        <v>81</v>
      </c>
      <c r="F107" s="7">
        <v>0.29099999999999998</v>
      </c>
      <c r="G107" s="4">
        <v>0</v>
      </c>
      <c r="H107" s="4">
        <v>5</v>
      </c>
      <c r="I107" s="4">
        <v>0</v>
      </c>
      <c r="J107" s="4">
        <v>0</v>
      </c>
      <c r="K107" s="4">
        <v>0</v>
      </c>
      <c r="L107" s="6">
        <v>0.29099999999999998</v>
      </c>
    </row>
    <row r="108" spans="2:12" ht="30" customHeight="1" x14ac:dyDescent="0.3">
      <c r="B108" s="4">
        <v>86</v>
      </c>
      <c r="C108" s="5" t="s">
        <v>72</v>
      </c>
      <c r="D108" s="5" t="s">
        <v>165</v>
      </c>
      <c r="E108" s="11" t="s">
        <v>82</v>
      </c>
      <c r="F108" s="7">
        <v>0.45400000000000001</v>
      </c>
      <c r="G108" s="4">
        <v>0</v>
      </c>
      <c r="H108" s="4">
        <v>6</v>
      </c>
      <c r="I108" s="4">
        <v>0</v>
      </c>
      <c r="J108" s="4">
        <v>0</v>
      </c>
      <c r="K108" s="4">
        <v>0</v>
      </c>
      <c r="L108" s="6">
        <v>0.45400000000000001</v>
      </c>
    </row>
    <row r="109" spans="2:12" ht="30" customHeight="1" x14ac:dyDescent="0.3">
      <c r="B109" s="4">
        <v>87</v>
      </c>
      <c r="C109" s="5" t="s">
        <v>72</v>
      </c>
      <c r="D109" s="5" t="s">
        <v>165</v>
      </c>
      <c r="E109" s="11" t="s">
        <v>83</v>
      </c>
      <c r="F109" s="7">
        <v>0.30199999999999999</v>
      </c>
      <c r="G109" s="4">
        <v>0</v>
      </c>
      <c r="H109" s="4">
        <v>6</v>
      </c>
      <c r="I109" s="4">
        <v>0</v>
      </c>
      <c r="J109" s="4">
        <v>0</v>
      </c>
      <c r="K109" s="4">
        <v>0</v>
      </c>
      <c r="L109" s="6">
        <v>0.30199999999999999</v>
      </c>
    </row>
    <row r="110" spans="2:12" ht="30" customHeight="1" x14ac:dyDescent="0.3">
      <c r="B110" s="4">
        <v>88</v>
      </c>
      <c r="C110" s="5" t="s">
        <v>72</v>
      </c>
      <c r="D110" s="5" t="s">
        <v>165</v>
      </c>
      <c r="E110" s="11" t="s">
        <v>61</v>
      </c>
      <c r="F110" s="7">
        <v>0.253</v>
      </c>
      <c r="G110" s="4">
        <v>0</v>
      </c>
      <c r="H110" s="4">
        <v>6</v>
      </c>
      <c r="I110" s="4">
        <v>0</v>
      </c>
      <c r="J110" s="4">
        <v>0</v>
      </c>
      <c r="K110" s="4">
        <v>0</v>
      </c>
      <c r="L110" s="6">
        <v>0.253</v>
      </c>
    </row>
    <row r="111" spans="2:12" ht="30" customHeight="1" x14ac:dyDescent="0.3">
      <c r="B111" s="4">
        <v>89</v>
      </c>
      <c r="C111" s="5" t="s">
        <v>72</v>
      </c>
      <c r="D111" s="5" t="s">
        <v>165</v>
      </c>
      <c r="E111" s="11" t="s">
        <v>84</v>
      </c>
      <c r="F111" s="7">
        <v>0.215</v>
      </c>
      <c r="G111" s="4">
        <v>0</v>
      </c>
      <c r="H111" s="4">
        <v>5</v>
      </c>
      <c r="I111" s="4">
        <v>0</v>
      </c>
      <c r="J111" s="4">
        <v>0</v>
      </c>
      <c r="K111" s="4">
        <v>0</v>
      </c>
      <c r="L111" s="6">
        <v>0.215</v>
      </c>
    </row>
    <row r="112" spans="2:12" ht="30" customHeight="1" x14ac:dyDescent="0.3">
      <c r="B112" s="12">
        <v>90</v>
      </c>
      <c r="C112" s="5" t="s">
        <v>72</v>
      </c>
      <c r="D112" s="5" t="s">
        <v>165</v>
      </c>
      <c r="E112" s="11" t="s">
        <v>85</v>
      </c>
      <c r="F112" s="7">
        <v>0.33700000000000002</v>
      </c>
      <c r="G112" s="4">
        <v>0</v>
      </c>
      <c r="H112" s="4">
        <v>6</v>
      </c>
      <c r="I112" s="4">
        <v>0</v>
      </c>
      <c r="J112" s="4">
        <v>0</v>
      </c>
      <c r="K112" s="4">
        <v>0</v>
      </c>
      <c r="L112" s="6">
        <v>0.33700000000000002</v>
      </c>
    </row>
    <row r="113" spans="2:12" ht="30" customHeight="1" x14ac:dyDescent="0.3">
      <c r="B113" s="12">
        <v>91</v>
      </c>
      <c r="C113" s="5" t="s">
        <v>72</v>
      </c>
      <c r="D113" s="5" t="s">
        <v>165</v>
      </c>
      <c r="E113" s="11" t="s">
        <v>26</v>
      </c>
      <c r="F113" s="7">
        <v>0.28999999999999998</v>
      </c>
      <c r="G113" s="4">
        <v>0</v>
      </c>
      <c r="H113" s="4">
        <v>6</v>
      </c>
      <c r="I113" s="4">
        <v>0</v>
      </c>
      <c r="J113" s="4">
        <v>0</v>
      </c>
      <c r="K113" s="4">
        <v>0</v>
      </c>
      <c r="L113" s="6">
        <v>0.28999999999999998</v>
      </c>
    </row>
    <row r="114" spans="2:12" ht="30" customHeight="1" x14ac:dyDescent="0.3">
      <c r="B114" s="12">
        <v>92</v>
      </c>
      <c r="C114" s="5" t="s">
        <v>72</v>
      </c>
      <c r="D114" s="5" t="s">
        <v>165</v>
      </c>
      <c r="E114" s="11" t="s">
        <v>143</v>
      </c>
      <c r="F114" s="7">
        <v>0.20799999999999999</v>
      </c>
      <c r="G114" s="4">
        <v>0</v>
      </c>
      <c r="H114" s="4">
        <v>6</v>
      </c>
      <c r="I114" s="4">
        <v>0</v>
      </c>
      <c r="J114" s="4">
        <v>0</v>
      </c>
      <c r="K114" s="4">
        <v>0</v>
      </c>
      <c r="L114" s="6">
        <v>0.20799999999999999</v>
      </c>
    </row>
    <row r="115" spans="2:12" ht="30" customHeight="1" x14ac:dyDescent="0.3">
      <c r="B115" s="12">
        <v>93</v>
      </c>
      <c r="C115" s="5" t="s">
        <v>72</v>
      </c>
      <c r="D115" s="5" t="s">
        <v>165</v>
      </c>
      <c r="E115" s="11" t="s">
        <v>144</v>
      </c>
      <c r="F115" s="7">
        <v>0.26300000000000001</v>
      </c>
      <c r="G115" s="4">
        <v>0</v>
      </c>
      <c r="H115" s="4">
        <v>5</v>
      </c>
      <c r="I115" s="4">
        <v>0</v>
      </c>
      <c r="J115" s="4">
        <v>0</v>
      </c>
      <c r="K115" s="4">
        <v>0</v>
      </c>
      <c r="L115" s="6">
        <v>0.26300000000000001</v>
      </c>
    </row>
    <row r="116" spans="2:12" ht="30" customHeight="1" x14ac:dyDescent="0.3">
      <c r="B116" s="12">
        <v>94</v>
      </c>
      <c r="C116" s="5" t="s">
        <v>72</v>
      </c>
      <c r="D116" s="5" t="s">
        <v>165</v>
      </c>
      <c r="E116" s="11" t="s">
        <v>145</v>
      </c>
      <c r="F116" s="7">
        <v>0.77600000000000002</v>
      </c>
      <c r="G116" s="4">
        <v>0</v>
      </c>
      <c r="H116" s="4">
        <v>6</v>
      </c>
      <c r="I116" s="4">
        <v>0</v>
      </c>
      <c r="J116" s="4">
        <v>0</v>
      </c>
      <c r="K116" s="4">
        <v>0</v>
      </c>
      <c r="L116" s="6">
        <v>0.77600000000000002</v>
      </c>
    </row>
    <row r="117" spans="2:12" ht="30" customHeight="1" x14ac:dyDescent="0.3">
      <c r="B117" s="12">
        <v>95</v>
      </c>
      <c r="C117" s="5" t="s">
        <v>72</v>
      </c>
      <c r="D117" s="5" t="s">
        <v>165</v>
      </c>
      <c r="E117" s="11" t="s">
        <v>146</v>
      </c>
      <c r="F117" s="7">
        <v>3.089</v>
      </c>
      <c r="G117" s="4">
        <v>0</v>
      </c>
      <c r="H117" s="4">
        <v>6</v>
      </c>
      <c r="I117" s="4">
        <v>0</v>
      </c>
      <c r="J117" s="4">
        <v>0</v>
      </c>
      <c r="K117" s="4">
        <v>0</v>
      </c>
      <c r="L117" s="6">
        <v>3.089</v>
      </c>
    </row>
    <row r="118" spans="2:12" ht="30" customHeight="1" x14ac:dyDescent="0.3">
      <c r="B118" s="12">
        <v>96</v>
      </c>
      <c r="C118" s="5" t="s">
        <v>72</v>
      </c>
      <c r="D118" s="5" t="s">
        <v>165</v>
      </c>
      <c r="E118" s="11" t="s">
        <v>147</v>
      </c>
      <c r="F118" s="7">
        <v>0.57999999999999996</v>
      </c>
      <c r="G118" s="4">
        <v>0</v>
      </c>
      <c r="H118" s="4">
        <v>6</v>
      </c>
      <c r="I118" s="4">
        <v>0</v>
      </c>
      <c r="J118" s="4">
        <v>0</v>
      </c>
      <c r="K118" s="4">
        <v>0</v>
      </c>
      <c r="L118" s="6">
        <v>0.57999999999999996</v>
      </c>
    </row>
    <row r="119" spans="2:12" ht="30" customHeight="1" x14ac:dyDescent="0.3">
      <c r="B119" s="12">
        <v>97</v>
      </c>
      <c r="C119" s="5" t="s">
        <v>72</v>
      </c>
      <c r="D119" s="5" t="s">
        <v>165</v>
      </c>
      <c r="E119" s="11" t="s">
        <v>148</v>
      </c>
      <c r="F119" s="7">
        <v>0.68799999999999994</v>
      </c>
      <c r="G119" s="4">
        <v>0</v>
      </c>
      <c r="H119" s="4">
        <v>6</v>
      </c>
      <c r="I119" s="4">
        <v>0</v>
      </c>
      <c r="J119" s="4">
        <v>0</v>
      </c>
      <c r="K119" s="4">
        <v>0</v>
      </c>
      <c r="L119" s="6">
        <v>0.68799999999999994</v>
      </c>
    </row>
    <row r="120" spans="2:12" ht="30" customHeight="1" x14ac:dyDescent="0.3">
      <c r="B120" s="12">
        <v>98</v>
      </c>
      <c r="C120" s="5" t="s">
        <v>72</v>
      </c>
      <c r="D120" s="5" t="s">
        <v>165</v>
      </c>
      <c r="E120" s="11" t="s">
        <v>20</v>
      </c>
      <c r="F120" s="7">
        <v>8.1920000000000002</v>
      </c>
      <c r="G120" s="4">
        <v>0</v>
      </c>
      <c r="H120" s="4">
        <v>4</v>
      </c>
      <c r="I120" s="4">
        <v>0</v>
      </c>
      <c r="J120" s="4">
        <v>0</v>
      </c>
      <c r="K120" s="4">
        <v>0</v>
      </c>
      <c r="L120" s="6">
        <v>8.1920000000000002</v>
      </c>
    </row>
    <row r="121" spans="2:12" ht="39.950000000000003" customHeight="1" x14ac:dyDescent="0.3">
      <c r="B121" s="12">
        <v>99</v>
      </c>
      <c r="C121" s="5" t="s">
        <v>72</v>
      </c>
      <c r="D121" s="5" t="s">
        <v>165</v>
      </c>
      <c r="E121" s="11" t="s">
        <v>149</v>
      </c>
      <c r="F121" s="7">
        <v>0.66</v>
      </c>
      <c r="G121" s="4">
        <v>0</v>
      </c>
      <c r="H121" s="4">
        <v>6</v>
      </c>
      <c r="I121" s="4">
        <v>0</v>
      </c>
      <c r="J121" s="4">
        <v>0</v>
      </c>
      <c r="K121" s="6">
        <v>0.66</v>
      </c>
      <c r="L121" s="54">
        <v>0</v>
      </c>
    </row>
    <row r="122" spans="2:12" ht="39.950000000000003" customHeight="1" x14ac:dyDescent="0.3">
      <c r="B122" s="12">
        <v>100</v>
      </c>
      <c r="C122" s="5" t="s">
        <v>72</v>
      </c>
      <c r="D122" s="5" t="s">
        <v>165</v>
      </c>
      <c r="E122" s="11" t="s">
        <v>150</v>
      </c>
      <c r="F122" s="7">
        <v>0.63500000000000001</v>
      </c>
      <c r="G122" s="4">
        <v>0</v>
      </c>
      <c r="H122" s="4">
        <v>4</v>
      </c>
      <c r="I122" s="4">
        <v>0</v>
      </c>
      <c r="J122" s="4">
        <v>0</v>
      </c>
      <c r="K122" s="4">
        <v>0</v>
      </c>
      <c r="L122" s="6">
        <v>0.63500000000000001</v>
      </c>
    </row>
    <row r="123" spans="2:12" ht="60" customHeight="1" x14ac:dyDescent="0.3">
      <c r="B123" s="12">
        <v>101</v>
      </c>
      <c r="C123" s="5" t="s">
        <v>72</v>
      </c>
      <c r="D123" s="5" t="s">
        <v>165</v>
      </c>
      <c r="E123" s="11" t="s">
        <v>151</v>
      </c>
      <c r="F123" s="7">
        <v>0.72</v>
      </c>
      <c r="G123" s="4">
        <v>0</v>
      </c>
      <c r="H123" s="4">
        <v>5</v>
      </c>
      <c r="I123" s="4">
        <v>0</v>
      </c>
      <c r="J123" s="4">
        <v>0</v>
      </c>
      <c r="K123" s="4">
        <v>0</v>
      </c>
      <c r="L123" s="6">
        <v>0.72</v>
      </c>
    </row>
    <row r="124" spans="2:12" ht="80.099999999999994" customHeight="1" x14ac:dyDescent="0.3">
      <c r="B124" s="12">
        <v>102</v>
      </c>
      <c r="C124" s="5" t="s">
        <v>72</v>
      </c>
      <c r="D124" s="5" t="s">
        <v>165</v>
      </c>
      <c r="E124" s="11" t="s">
        <v>152</v>
      </c>
      <c r="F124" s="7">
        <v>1.52</v>
      </c>
      <c r="G124" s="4">
        <v>0</v>
      </c>
      <c r="H124" s="4">
        <v>5</v>
      </c>
      <c r="I124" s="4">
        <v>0</v>
      </c>
      <c r="J124" s="4">
        <v>0</v>
      </c>
      <c r="K124" s="4">
        <v>0</v>
      </c>
      <c r="L124" s="6">
        <v>1.52</v>
      </c>
    </row>
    <row r="125" spans="2:12" ht="39.950000000000003" customHeight="1" x14ac:dyDescent="0.3">
      <c r="B125" s="12">
        <v>103</v>
      </c>
      <c r="C125" s="5" t="s">
        <v>72</v>
      </c>
      <c r="D125" s="5" t="s">
        <v>165</v>
      </c>
      <c r="E125" s="11" t="s">
        <v>153</v>
      </c>
      <c r="F125" s="7">
        <v>0.78500000000000003</v>
      </c>
      <c r="G125" s="4">
        <v>0</v>
      </c>
      <c r="H125" s="4">
        <v>6</v>
      </c>
      <c r="I125" s="4">
        <v>0</v>
      </c>
      <c r="J125" s="4">
        <v>0</v>
      </c>
      <c r="K125" s="4">
        <v>0</v>
      </c>
      <c r="L125" s="6">
        <v>0.78500000000000003</v>
      </c>
    </row>
    <row r="126" spans="2:12" ht="35.1" customHeight="1" x14ac:dyDescent="0.3">
      <c r="B126" s="47"/>
      <c r="C126" s="81" t="s">
        <v>166</v>
      </c>
      <c r="D126" s="82"/>
      <c r="E126" s="83"/>
      <c r="F126" s="39">
        <f>SUM(F86:F125)</f>
        <v>43.925999999999988</v>
      </c>
      <c r="G126" s="44"/>
      <c r="H126" s="44"/>
      <c r="I126" s="44">
        <v>0</v>
      </c>
      <c r="J126" s="44">
        <v>0</v>
      </c>
      <c r="K126" s="46">
        <f>SUM(K86:K125)</f>
        <v>15.672999999999998</v>
      </c>
      <c r="L126" s="46">
        <f>SUM(L86:L125)</f>
        <v>28.253</v>
      </c>
    </row>
    <row r="127" spans="2:12" ht="39.950000000000003" customHeight="1" x14ac:dyDescent="0.3">
      <c r="B127" s="4">
        <v>104</v>
      </c>
      <c r="C127" s="5" t="s">
        <v>72</v>
      </c>
      <c r="D127" s="5" t="s">
        <v>167</v>
      </c>
      <c r="E127" s="5" t="s">
        <v>86</v>
      </c>
      <c r="F127" s="7">
        <v>1.52</v>
      </c>
      <c r="G127" s="4">
        <v>0</v>
      </c>
      <c r="H127" s="4">
        <v>5</v>
      </c>
      <c r="I127" s="4">
        <v>0</v>
      </c>
      <c r="J127" s="4">
        <v>0</v>
      </c>
      <c r="K127" s="4">
        <v>0</v>
      </c>
      <c r="L127" s="6">
        <v>1.52</v>
      </c>
    </row>
    <row r="128" spans="2:12" ht="39.950000000000003" customHeight="1" x14ac:dyDescent="0.3">
      <c r="B128" s="4">
        <v>105</v>
      </c>
      <c r="C128" s="5" t="s">
        <v>72</v>
      </c>
      <c r="D128" s="5" t="s">
        <v>167</v>
      </c>
      <c r="E128" s="5" t="s">
        <v>87</v>
      </c>
      <c r="F128" s="7">
        <v>0.82</v>
      </c>
      <c r="G128" s="4">
        <v>0</v>
      </c>
      <c r="H128" s="4">
        <v>5</v>
      </c>
      <c r="I128" s="4">
        <v>0</v>
      </c>
      <c r="J128" s="4">
        <v>0</v>
      </c>
      <c r="K128" s="4">
        <v>0</v>
      </c>
      <c r="L128" s="6">
        <v>0.82</v>
      </c>
    </row>
    <row r="129" spans="2:12" ht="35.1" customHeight="1" x14ac:dyDescent="0.3">
      <c r="B129" s="47"/>
      <c r="C129" s="81" t="s">
        <v>168</v>
      </c>
      <c r="D129" s="82"/>
      <c r="E129" s="83"/>
      <c r="F129" s="39">
        <f>SUM(F127:F128)</f>
        <v>2.34</v>
      </c>
      <c r="G129" s="44">
        <v>0</v>
      </c>
      <c r="H129" s="44"/>
      <c r="I129" s="44">
        <v>0</v>
      </c>
      <c r="J129" s="44">
        <v>0</v>
      </c>
      <c r="K129" s="44">
        <v>0</v>
      </c>
      <c r="L129" s="46">
        <f>SUM(L127:L128)</f>
        <v>2.34</v>
      </c>
    </row>
    <row r="130" spans="2:12" ht="30" customHeight="1" x14ac:dyDescent="0.3">
      <c r="B130" s="4">
        <v>106</v>
      </c>
      <c r="C130" s="5" t="s">
        <v>72</v>
      </c>
      <c r="D130" s="5" t="s">
        <v>169</v>
      </c>
      <c r="E130" s="5" t="s">
        <v>53</v>
      </c>
      <c r="F130" s="7">
        <v>0.36</v>
      </c>
      <c r="G130" s="4">
        <v>0</v>
      </c>
      <c r="H130" s="4">
        <v>5</v>
      </c>
      <c r="I130" s="4">
        <v>0</v>
      </c>
      <c r="J130" s="4">
        <v>0</v>
      </c>
      <c r="K130" s="4">
        <v>0</v>
      </c>
      <c r="L130" s="6">
        <v>0.36</v>
      </c>
    </row>
    <row r="131" spans="2:12" ht="30" customHeight="1" x14ac:dyDescent="0.3">
      <c r="B131" s="4">
        <v>107</v>
      </c>
      <c r="C131" s="5" t="s">
        <v>72</v>
      </c>
      <c r="D131" s="5" t="s">
        <v>169</v>
      </c>
      <c r="E131" s="5" t="s">
        <v>31</v>
      </c>
      <c r="F131" s="7">
        <v>0.27</v>
      </c>
      <c r="G131" s="4">
        <v>0</v>
      </c>
      <c r="H131" s="4">
        <v>5</v>
      </c>
      <c r="I131" s="4">
        <v>0</v>
      </c>
      <c r="J131" s="4">
        <v>0</v>
      </c>
      <c r="K131" s="4">
        <v>0</v>
      </c>
      <c r="L131" s="6">
        <v>0.27</v>
      </c>
    </row>
    <row r="132" spans="2:12" ht="35.1" customHeight="1" x14ac:dyDescent="0.3">
      <c r="B132" s="19"/>
      <c r="C132" s="81" t="s">
        <v>170</v>
      </c>
      <c r="D132" s="82"/>
      <c r="E132" s="83"/>
      <c r="F132" s="39">
        <f>SUM(F130:F131)</f>
        <v>0.63</v>
      </c>
      <c r="G132" s="44">
        <v>0</v>
      </c>
      <c r="H132" s="44"/>
      <c r="I132" s="44">
        <v>0</v>
      </c>
      <c r="J132" s="44">
        <v>0</v>
      </c>
      <c r="K132" s="44">
        <v>0</v>
      </c>
      <c r="L132" s="46">
        <f>SUM(L130:L131)</f>
        <v>0.63</v>
      </c>
    </row>
    <row r="133" spans="2:12" ht="35.1" customHeight="1" x14ac:dyDescent="0.3">
      <c r="B133" s="22"/>
      <c r="C133" s="70" t="s">
        <v>171</v>
      </c>
      <c r="D133" s="71"/>
      <c r="E133" s="72"/>
      <c r="F133" s="24">
        <f>F126+F129+F132</f>
        <v>46.895999999999994</v>
      </c>
      <c r="G133" s="23">
        <f>SUM(G86:G132)</f>
        <v>0</v>
      </c>
      <c r="H133" s="23"/>
      <c r="I133" s="23">
        <f>SUM(I86:I132)</f>
        <v>0</v>
      </c>
      <c r="J133" s="23">
        <f>SUM(J86:J132)</f>
        <v>0</v>
      </c>
      <c r="K133" s="24">
        <f>K126+K129+K132</f>
        <v>15.672999999999998</v>
      </c>
      <c r="L133" s="24">
        <f>L126+L129+L132</f>
        <v>31.222999999999999</v>
      </c>
    </row>
    <row r="134" spans="2:12" ht="30" customHeight="1" x14ac:dyDescent="0.3">
      <c r="B134" s="4">
        <v>108</v>
      </c>
      <c r="C134" s="11" t="s">
        <v>88</v>
      </c>
      <c r="D134" s="11" t="s">
        <v>172</v>
      </c>
      <c r="E134" s="11" t="s">
        <v>36</v>
      </c>
      <c r="F134" s="7">
        <v>1.9</v>
      </c>
      <c r="G134" s="4">
        <v>0</v>
      </c>
      <c r="H134" s="4">
        <v>6</v>
      </c>
      <c r="I134" s="4">
        <v>0</v>
      </c>
      <c r="J134" s="4">
        <v>0</v>
      </c>
      <c r="K134" s="6">
        <v>1.9</v>
      </c>
      <c r="L134" s="4">
        <v>0</v>
      </c>
    </row>
    <row r="135" spans="2:12" ht="30" customHeight="1" x14ac:dyDescent="0.3">
      <c r="B135" s="4">
        <v>109</v>
      </c>
      <c r="C135" s="11" t="s">
        <v>88</v>
      </c>
      <c r="D135" s="11" t="s">
        <v>172</v>
      </c>
      <c r="E135" s="11" t="s">
        <v>26</v>
      </c>
      <c r="F135" s="7">
        <v>0.5</v>
      </c>
      <c r="G135" s="4">
        <v>0</v>
      </c>
      <c r="H135" s="4">
        <v>6</v>
      </c>
      <c r="I135" s="4">
        <v>0</v>
      </c>
      <c r="J135" s="4">
        <v>0</v>
      </c>
      <c r="K135" s="6">
        <v>0.5</v>
      </c>
      <c r="L135" s="4">
        <v>0</v>
      </c>
    </row>
    <row r="136" spans="2:12" ht="30" customHeight="1" x14ac:dyDescent="0.3">
      <c r="B136" s="4">
        <v>110</v>
      </c>
      <c r="C136" s="11" t="s">
        <v>88</v>
      </c>
      <c r="D136" s="11" t="s">
        <v>172</v>
      </c>
      <c r="E136" s="11" t="s">
        <v>53</v>
      </c>
      <c r="F136" s="7">
        <v>0.6</v>
      </c>
      <c r="G136" s="4">
        <v>0</v>
      </c>
      <c r="H136" s="4">
        <v>5</v>
      </c>
      <c r="I136" s="4">
        <v>0</v>
      </c>
      <c r="J136" s="4">
        <v>0</v>
      </c>
      <c r="K136" s="6">
        <v>0.6</v>
      </c>
      <c r="L136" s="4">
        <v>0</v>
      </c>
    </row>
    <row r="137" spans="2:12" ht="30" customHeight="1" x14ac:dyDescent="0.3">
      <c r="B137" s="4">
        <v>111</v>
      </c>
      <c r="C137" s="11" t="s">
        <v>88</v>
      </c>
      <c r="D137" s="11" t="s">
        <v>172</v>
      </c>
      <c r="E137" s="11" t="s">
        <v>31</v>
      </c>
      <c r="F137" s="7">
        <v>1</v>
      </c>
      <c r="G137" s="4">
        <v>0</v>
      </c>
      <c r="H137" s="4">
        <v>5</v>
      </c>
      <c r="I137" s="4">
        <v>0</v>
      </c>
      <c r="J137" s="4">
        <v>0</v>
      </c>
      <c r="K137" s="6">
        <v>1</v>
      </c>
      <c r="L137" s="4">
        <v>0</v>
      </c>
    </row>
    <row r="138" spans="2:12" ht="30" customHeight="1" x14ac:dyDescent="0.3">
      <c r="B138" s="4">
        <v>112</v>
      </c>
      <c r="C138" s="11" t="s">
        <v>88</v>
      </c>
      <c r="D138" s="11" t="s">
        <v>172</v>
      </c>
      <c r="E138" s="11" t="s">
        <v>89</v>
      </c>
      <c r="F138" s="7">
        <v>0.3</v>
      </c>
      <c r="G138" s="4">
        <v>0</v>
      </c>
      <c r="H138" s="4">
        <v>5</v>
      </c>
      <c r="I138" s="4">
        <v>0</v>
      </c>
      <c r="J138" s="4">
        <v>0</v>
      </c>
      <c r="K138" s="6">
        <v>0.3</v>
      </c>
      <c r="L138" s="4">
        <v>0</v>
      </c>
    </row>
    <row r="139" spans="2:12" ht="30" customHeight="1" x14ac:dyDescent="0.3">
      <c r="B139" s="4">
        <v>113</v>
      </c>
      <c r="C139" s="11" t="s">
        <v>88</v>
      </c>
      <c r="D139" s="11" t="s">
        <v>172</v>
      </c>
      <c r="E139" s="11" t="s">
        <v>90</v>
      </c>
      <c r="F139" s="7">
        <v>2</v>
      </c>
      <c r="G139" s="4">
        <v>0</v>
      </c>
      <c r="H139" s="4">
        <v>6</v>
      </c>
      <c r="I139" s="4">
        <v>0</v>
      </c>
      <c r="J139" s="4">
        <v>0</v>
      </c>
      <c r="K139" s="6">
        <v>2</v>
      </c>
      <c r="L139" s="4">
        <v>0</v>
      </c>
    </row>
    <row r="140" spans="2:12" ht="30" customHeight="1" x14ac:dyDescent="0.3">
      <c r="B140" s="4">
        <v>114</v>
      </c>
      <c r="C140" s="11" t="s">
        <v>88</v>
      </c>
      <c r="D140" s="11" t="s">
        <v>172</v>
      </c>
      <c r="E140" s="11" t="s">
        <v>66</v>
      </c>
      <c r="F140" s="7">
        <v>0.4</v>
      </c>
      <c r="G140" s="4">
        <v>0</v>
      </c>
      <c r="H140" s="4">
        <v>6</v>
      </c>
      <c r="I140" s="4">
        <v>0</v>
      </c>
      <c r="J140" s="4">
        <v>0</v>
      </c>
      <c r="K140" s="6">
        <v>0.4</v>
      </c>
      <c r="L140" s="4">
        <v>0</v>
      </c>
    </row>
    <row r="141" spans="2:12" ht="30" customHeight="1" x14ac:dyDescent="0.3">
      <c r="B141" s="4">
        <v>115</v>
      </c>
      <c r="C141" s="11" t="s">
        <v>88</v>
      </c>
      <c r="D141" s="11" t="s">
        <v>172</v>
      </c>
      <c r="E141" s="11" t="s">
        <v>91</v>
      </c>
      <c r="F141" s="7">
        <v>0.6</v>
      </c>
      <c r="G141" s="4">
        <v>0</v>
      </c>
      <c r="H141" s="4">
        <v>5</v>
      </c>
      <c r="I141" s="4">
        <v>0</v>
      </c>
      <c r="J141" s="4">
        <v>0</v>
      </c>
      <c r="K141" s="6">
        <v>0.6</v>
      </c>
      <c r="L141" s="4">
        <v>0</v>
      </c>
    </row>
    <row r="142" spans="2:12" ht="39.950000000000003" customHeight="1" x14ac:dyDescent="0.3">
      <c r="B142" s="4">
        <v>116</v>
      </c>
      <c r="C142" s="11" t="s">
        <v>88</v>
      </c>
      <c r="D142" s="11" t="s">
        <v>172</v>
      </c>
      <c r="E142" s="11" t="s">
        <v>92</v>
      </c>
      <c r="F142" s="7">
        <v>1</v>
      </c>
      <c r="G142" s="4">
        <v>0</v>
      </c>
      <c r="H142" s="4">
        <v>5</v>
      </c>
      <c r="I142" s="4">
        <v>0</v>
      </c>
      <c r="J142" s="4">
        <v>0</v>
      </c>
      <c r="K142" s="6">
        <v>1</v>
      </c>
      <c r="L142" s="4">
        <v>0</v>
      </c>
    </row>
    <row r="143" spans="2:12" ht="39.950000000000003" customHeight="1" x14ac:dyDescent="0.3">
      <c r="B143" s="4">
        <v>117</v>
      </c>
      <c r="C143" s="11" t="s">
        <v>88</v>
      </c>
      <c r="D143" s="11" t="s">
        <v>172</v>
      </c>
      <c r="E143" s="11" t="s">
        <v>93</v>
      </c>
      <c r="F143" s="7">
        <v>1.3</v>
      </c>
      <c r="G143" s="4">
        <v>0</v>
      </c>
      <c r="H143" s="4">
        <v>5</v>
      </c>
      <c r="I143" s="4">
        <v>0</v>
      </c>
      <c r="J143" s="4">
        <v>0</v>
      </c>
      <c r="K143" s="6">
        <v>1.3</v>
      </c>
      <c r="L143" s="4">
        <v>0</v>
      </c>
    </row>
    <row r="144" spans="2:12" ht="39.950000000000003" customHeight="1" x14ac:dyDescent="0.3">
      <c r="B144" s="4">
        <v>118</v>
      </c>
      <c r="C144" s="11" t="s">
        <v>88</v>
      </c>
      <c r="D144" s="11" t="s">
        <v>172</v>
      </c>
      <c r="E144" s="11" t="s">
        <v>121</v>
      </c>
      <c r="F144" s="7">
        <v>0.3</v>
      </c>
      <c r="G144" s="4">
        <v>0</v>
      </c>
      <c r="H144" s="4">
        <v>5</v>
      </c>
      <c r="I144" s="4">
        <v>0</v>
      </c>
      <c r="J144" s="4">
        <v>0</v>
      </c>
      <c r="K144" s="6">
        <v>0.3</v>
      </c>
      <c r="L144" s="4">
        <v>0</v>
      </c>
    </row>
    <row r="145" spans="2:12" ht="35.1" customHeight="1" x14ac:dyDescent="0.3">
      <c r="B145" s="22"/>
      <c r="C145" s="70" t="s">
        <v>173</v>
      </c>
      <c r="D145" s="71"/>
      <c r="E145" s="72"/>
      <c r="F145" s="24">
        <f>SUM(F134:F144)</f>
        <v>9.9000000000000021</v>
      </c>
      <c r="G145" s="23">
        <f>SUM(G134:G143)</f>
        <v>0</v>
      </c>
      <c r="H145" s="23"/>
      <c r="I145" s="23">
        <f>SUM(I134:I143)</f>
        <v>0</v>
      </c>
      <c r="J145" s="23">
        <f t="shared" ref="J145:L145" si="1">SUM(J134:J143)</f>
        <v>0</v>
      </c>
      <c r="K145" s="24">
        <f>SUM(K134:K144)</f>
        <v>9.9000000000000021</v>
      </c>
      <c r="L145" s="23">
        <f t="shared" si="1"/>
        <v>0</v>
      </c>
    </row>
    <row r="146" spans="2:12" ht="30" customHeight="1" x14ac:dyDescent="0.3">
      <c r="B146" s="4">
        <v>119</v>
      </c>
      <c r="C146" s="11" t="s">
        <v>94</v>
      </c>
      <c r="D146" s="11" t="s">
        <v>174</v>
      </c>
      <c r="E146" s="11" t="s">
        <v>26</v>
      </c>
      <c r="F146" s="7">
        <v>1.3919999999999999</v>
      </c>
      <c r="G146" s="12">
        <v>0</v>
      </c>
      <c r="H146" s="12">
        <v>6</v>
      </c>
      <c r="I146" s="12">
        <v>0</v>
      </c>
      <c r="J146" s="12">
        <v>0</v>
      </c>
      <c r="K146" s="7">
        <v>1.3919999999999999</v>
      </c>
      <c r="L146" s="12">
        <v>0</v>
      </c>
    </row>
    <row r="147" spans="2:12" ht="30" customHeight="1" x14ac:dyDescent="0.3">
      <c r="B147" s="4">
        <v>120</v>
      </c>
      <c r="C147" s="11" t="s">
        <v>94</v>
      </c>
      <c r="D147" s="11" t="s">
        <v>174</v>
      </c>
      <c r="E147" s="11" t="s">
        <v>14</v>
      </c>
      <c r="F147" s="7">
        <v>1.26</v>
      </c>
      <c r="G147" s="12">
        <v>0</v>
      </c>
      <c r="H147" s="12">
        <v>6</v>
      </c>
      <c r="I147" s="12">
        <v>0</v>
      </c>
      <c r="J147" s="12">
        <v>0</v>
      </c>
      <c r="K147" s="7">
        <v>1.26</v>
      </c>
      <c r="L147" s="12">
        <v>0</v>
      </c>
    </row>
    <row r="148" spans="2:12" ht="30" customHeight="1" x14ac:dyDescent="0.3">
      <c r="B148" s="4">
        <v>121</v>
      </c>
      <c r="C148" s="11" t="s">
        <v>94</v>
      </c>
      <c r="D148" s="11" t="s">
        <v>174</v>
      </c>
      <c r="E148" s="11" t="s">
        <v>66</v>
      </c>
      <c r="F148" s="7">
        <v>1.296</v>
      </c>
      <c r="G148" s="12">
        <v>0</v>
      </c>
      <c r="H148" s="12">
        <v>6</v>
      </c>
      <c r="I148" s="12">
        <v>0</v>
      </c>
      <c r="J148" s="12">
        <v>0</v>
      </c>
      <c r="K148" s="7">
        <v>1.296</v>
      </c>
      <c r="L148" s="12">
        <v>0</v>
      </c>
    </row>
    <row r="149" spans="2:12" ht="30" customHeight="1" x14ac:dyDescent="0.3">
      <c r="B149" s="4">
        <v>122</v>
      </c>
      <c r="C149" s="11" t="s">
        <v>94</v>
      </c>
      <c r="D149" s="11" t="s">
        <v>174</v>
      </c>
      <c r="E149" s="11" t="s">
        <v>90</v>
      </c>
      <c r="F149" s="7">
        <v>5.3840000000000003</v>
      </c>
      <c r="G149" s="12">
        <v>0</v>
      </c>
      <c r="H149" s="12">
        <v>6</v>
      </c>
      <c r="I149" s="12">
        <v>0</v>
      </c>
      <c r="J149" s="12">
        <v>0</v>
      </c>
      <c r="K149" s="7">
        <v>5.3840000000000003</v>
      </c>
      <c r="L149" s="12">
        <v>0</v>
      </c>
    </row>
    <row r="150" spans="2:12" ht="30" customHeight="1" x14ac:dyDescent="0.3">
      <c r="B150" s="4">
        <v>123</v>
      </c>
      <c r="C150" s="11" t="s">
        <v>94</v>
      </c>
      <c r="D150" s="11" t="s">
        <v>174</v>
      </c>
      <c r="E150" s="11" t="s">
        <v>95</v>
      </c>
      <c r="F150" s="7">
        <v>1.512</v>
      </c>
      <c r="G150" s="12">
        <v>0</v>
      </c>
      <c r="H150" s="12">
        <v>6</v>
      </c>
      <c r="I150" s="12">
        <v>0</v>
      </c>
      <c r="J150" s="12">
        <v>0</v>
      </c>
      <c r="K150" s="7">
        <v>1.512</v>
      </c>
      <c r="L150" s="12">
        <v>0</v>
      </c>
    </row>
    <row r="151" spans="2:12" ht="30" customHeight="1" x14ac:dyDescent="0.3">
      <c r="B151" s="4">
        <v>124</v>
      </c>
      <c r="C151" s="11" t="s">
        <v>94</v>
      </c>
      <c r="D151" s="11" t="s">
        <v>174</v>
      </c>
      <c r="E151" s="11" t="s">
        <v>96</v>
      </c>
      <c r="F151" s="7">
        <v>0.84399999999999997</v>
      </c>
      <c r="G151" s="12">
        <v>0</v>
      </c>
      <c r="H151" s="12">
        <v>6</v>
      </c>
      <c r="I151" s="12">
        <v>0</v>
      </c>
      <c r="J151" s="12">
        <v>0</v>
      </c>
      <c r="K151" s="7">
        <v>0.84399999999999997</v>
      </c>
      <c r="L151" s="12">
        <v>0</v>
      </c>
    </row>
    <row r="152" spans="2:12" ht="30" customHeight="1" x14ac:dyDescent="0.3">
      <c r="B152" s="4">
        <v>125</v>
      </c>
      <c r="C152" s="11" t="s">
        <v>94</v>
      </c>
      <c r="D152" s="11" t="s">
        <v>174</v>
      </c>
      <c r="E152" s="11" t="s">
        <v>48</v>
      </c>
      <c r="F152" s="7">
        <v>0.32600000000000001</v>
      </c>
      <c r="G152" s="12">
        <v>0</v>
      </c>
      <c r="H152" s="12">
        <v>6</v>
      </c>
      <c r="I152" s="12">
        <v>0</v>
      </c>
      <c r="J152" s="12">
        <v>0</v>
      </c>
      <c r="K152" s="7">
        <v>0.32600000000000001</v>
      </c>
      <c r="L152" s="12">
        <v>0</v>
      </c>
    </row>
    <row r="153" spans="2:12" ht="30" customHeight="1" x14ac:dyDescent="0.3">
      <c r="B153" s="4">
        <v>126</v>
      </c>
      <c r="C153" s="11" t="s">
        <v>94</v>
      </c>
      <c r="D153" s="11" t="s">
        <v>174</v>
      </c>
      <c r="E153" s="11" t="s">
        <v>97</v>
      </c>
      <c r="F153" s="7">
        <v>2.1139999999999999</v>
      </c>
      <c r="G153" s="12">
        <v>0</v>
      </c>
      <c r="H153" s="12">
        <v>6</v>
      </c>
      <c r="I153" s="12">
        <v>0</v>
      </c>
      <c r="J153" s="12">
        <v>0</v>
      </c>
      <c r="K153" s="7">
        <v>2.1139999999999999</v>
      </c>
      <c r="L153" s="12">
        <v>0</v>
      </c>
    </row>
    <row r="154" spans="2:12" ht="30" customHeight="1" x14ac:dyDescent="0.3">
      <c r="B154" s="4">
        <v>127</v>
      </c>
      <c r="C154" s="11" t="s">
        <v>94</v>
      </c>
      <c r="D154" s="11" t="s">
        <v>174</v>
      </c>
      <c r="E154" s="11" t="s">
        <v>53</v>
      </c>
      <c r="F154" s="7">
        <v>0.52</v>
      </c>
      <c r="G154" s="12">
        <v>0</v>
      </c>
      <c r="H154" s="12">
        <v>6</v>
      </c>
      <c r="I154" s="12">
        <v>0</v>
      </c>
      <c r="J154" s="12">
        <v>0</v>
      </c>
      <c r="K154" s="7">
        <v>0.52</v>
      </c>
      <c r="L154" s="12">
        <v>0</v>
      </c>
    </row>
    <row r="155" spans="2:12" ht="30" customHeight="1" x14ac:dyDescent="0.3">
      <c r="B155" s="36">
        <v>128</v>
      </c>
      <c r="C155" s="11" t="s">
        <v>94</v>
      </c>
      <c r="D155" s="11" t="s">
        <v>174</v>
      </c>
      <c r="E155" s="11" t="s">
        <v>98</v>
      </c>
      <c r="F155" s="7">
        <v>1.6060000000000001</v>
      </c>
      <c r="G155" s="12">
        <v>0</v>
      </c>
      <c r="H155" s="12">
        <v>6</v>
      </c>
      <c r="I155" s="12">
        <v>0</v>
      </c>
      <c r="J155" s="12">
        <v>0</v>
      </c>
      <c r="K155" s="7">
        <v>1.6060000000000001</v>
      </c>
      <c r="L155" s="12">
        <v>0</v>
      </c>
    </row>
    <row r="156" spans="2:12" ht="30" customHeight="1" x14ac:dyDescent="0.3">
      <c r="B156" s="4">
        <v>129</v>
      </c>
      <c r="C156" s="11" t="s">
        <v>94</v>
      </c>
      <c r="D156" s="11" t="s">
        <v>174</v>
      </c>
      <c r="E156" s="11" t="s">
        <v>218</v>
      </c>
      <c r="F156" s="7">
        <v>0.312</v>
      </c>
      <c r="G156" s="12">
        <v>0</v>
      </c>
      <c r="H156" s="12">
        <v>6</v>
      </c>
      <c r="I156" s="12">
        <v>0</v>
      </c>
      <c r="J156" s="12">
        <v>0</v>
      </c>
      <c r="K156" s="7">
        <v>0.312</v>
      </c>
      <c r="L156" s="12">
        <v>0</v>
      </c>
    </row>
    <row r="157" spans="2:12" ht="30" customHeight="1" x14ac:dyDescent="0.3">
      <c r="B157" s="4">
        <v>130</v>
      </c>
      <c r="C157" s="11" t="s">
        <v>94</v>
      </c>
      <c r="D157" s="11" t="s">
        <v>174</v>
      </c>
      <c r="E157" s="11" t="s">
        <v>219</v>
      </c>
      <c r="F157" s="7">
        <v>0.13400000000000001</v>
      </c>
      <c r="G157" s="12">
        <v>0</v>
      </c>
      <c r="H157" s="12">
        <v>6</v>
      </c>
      <c r="I157" s="12">
        <v>0</v>
      </c>
      <c r="J157" s="12">
        <v>0</v>
      </c>
      <c r="K157" s="12">
        <v>0.13400000000000001</v>
      </c>
      <c r="L157" s="12">
        <v>0</v>
      </c>
    </row>
    <row r="158" spans="2:12" ht="35.1" customHeight="1" x14ac:dyDescent="0.3">
      <c r="B158" s="20"/>
      <c r="C158" s="61" t="s">
        <v>175</v>
      </c>
      <c r="D158" s="62"/>
      <c r="E158" s="63"/>
      <c r="F158" s="39">
        <f>SUM(F146:F157)</f>
        <v>16.700000000000003</v>
      </c>
      <c r="G158" s="48">
        <f>SUM(G146:G157)</f>
        <v>0</v>
      </c>
      <c r="H158" s="48"/>
      <c r="I158" s="48">
        <f>SUM(I146:I157)</f>
        <v>0</v>
      </c>
      <c r="J158" s="48">
        <f>SUM(J146:J157)</f>
        <v>0</v>
      </c>
      <c r="K158" s="39">
        <f>SUM(K146:K157)</f>
        <v>16.700000000000003</v>
      </c>
      <c r="L158" s="48">
        <f>SUM(L146:L157)</f>
        <v>0</v>
      </c>
    </row>
    <row r="159" spans="2:12" ht="30" customHeight="1" x14ac:dyDescent="0.3">
      <c r="B159" s="36">
        <v>131</v>
      </c>
      <c r="C159" s="11" t="s">
        <v>94</v>
      </c>
      <c r="D159" s="11" t="s">
        <v>176</v>
      </c>
      <c r="E159" s="11" t="s">
        <v>31</v>
      </c>
      <c r="F159" s="7">
        <v>0.66500000000000004</v>
      </c>
      <c r="G159" s="12">
        <v>0</v>
      </c>
      <c r="H159" s="12">
        <v>7</v>
      </c>
      <c r="I159" s="12">
        <v>0</v>
      </c>
      <c r="J159" s="12">
        <v>0</v>
      </c>
      <c r="K159" s="12">
        <v>0</v>
      </c>
      <c r="L159" s="7">
        <v>0.66500000000000004</v>
      </c>
    </row>
    <row r="160" spans="2:12" ht="30" customHeight="1" x14ac:dyDescent="0.3">
      <c r="B160" s="4">
        <v>132</v>
      </c>
      <c r="C160" s="11" t="s">
        <v>94</v>
      </c>
      <c r="D160" s="11" t="s">
        <v>176</v>
      </c>
      <c r="E160" s="11" t="s">
        <v>53</v>
      </c>
      <c r="F160" s="7">
        <v>1.425</v>
      </c>
      <c r="G160" s="12">
        <v>0</v>
      </c>
      <c r="H160" s="12">
        <v>7</v>
      </c>
      <c r="I160" s="12">
        <v>0</v>
      </c>
      <c r="J160" s="12">
        <v>0</v>
      </c>
      <c r="K160" s="12">
        <v>0</v>
      </c>
      <c r="L160" s="7">
        <v>1.425</v>
      </c>
    </row>
    <row r="161" spans="2:12" ht="30" customHeight="1" x14ac:dyDescent="0.3">
      <c r="B161" s="4">
        <v>133</v>
      </c>
      <c r="C161" s="11" t="s">
        <v>94</v>
      </c>
      <c r="D161" s="11" t="s">
        <v>176</v>
      </c>
      <c r="E161" s="11" t="s">
        <v>100</v>
      </c>
      <c r="F161" s="7">
        <v>0.55600000000000005</v>
      </c>
      <c r="G161" s="12">
        <v>0</v>
      </c>
      <c r="H161" s="12">
        <v>7</v>
      </c>
      <c r="I161" s="12">
        <v>0</v>
      </c>
      <c r="J161" s="12">
        <v>0</v>
      </c>
      <c r="K161" s="12">
        <v>0</v>
      </c>
      <c r="L161" s="7">
        <v>0.55600000000000005</v>
      </c>
    </row>
    <row r="162" spans="2:12" ht="35.1" customHeight="1" x14ac:dyDescent="0.3">
      <c r="B162" s="21"/>
      <c r="C162" s="61" t="s">
        <v>178</v>
      </c>
      <c r="D162" s="62"/>
      <c r="E162" s="63"/>
      <c r="F162" s="39">
        <f>SUM(F159:F161)</f>
        <v>2.6459999999999999</v>
      </c>
      <c r="G162" s="48">
        <f>SUM(G159:G161)</f>
        <v>0</v>
      </c>
      <c r="H162" s="48"/>
      <c r="I162" s="48">
        <f>SUM(I159:I161)</f>
        <v>0</v>
      </c>
      <c r="J162" s="48">
        <f>SUM(J159:J161)</f>
        <v>0</v>
      </c>
      <c r="K162" s="48">
        <f>SUM(K159:K161)</f>
        <v>0</v>
      </c>
      <c r="L162" s="39">
        <f>SUM(L159:L161)</f>
        <v>2.6459999999999999</v>
      </c>
    </row>
    <row r="163" spans="2:12" ht="30" customHeight="1" x14ac:dyDescent="0.3">
      <c r="B163" s="4">
        <v>134</v>
      </c>
      <c r="C163" s="11" t="s">
        <v>94</v>
      </c>
      <c r="D163" s="11" t="s">
        <v>177</v>
      </c>
      <c r="E163" s="11" t="s">
        <v>53</v>
      </c>
      <c r="F163" s="37">
        <v>0.88339999999999996</v>
      </c>
      <c r="G163" s="12">
        <v>0</v>
      </c>
      <c r="H163" s="12">
        <v>6</v>
      </c>
      <c r="I163" s="12">
        <v>0</v>
      </c>
      <c r="J163" s="12">
        <v>0</v>
      </c>
      <c r="K163" s="12">
        <v>0</v>
      </c>
      <c r="L163" s="37">
        <v>0.88339999999999996</v>
      </c>
    </row>
    <row r="164" spans="2:12" ht="30" customHeight="1" x14ac:dyDescent="0.3">
      <c r="B164" s="4">
        <v>135</v>
      </c>
      <c r="C164" s="11" t="s">
        <v>94</v>
      </c>
      <c r="D164" s="11" t="s">
        <v>177</v>
      </c>
      <c r="E164" s="11" t="s">
        <v>84</v>
      </c>
      <c r="F164" s="7">
        <v>1.9950000000000001</v>
      </c>
      <c r="G164" s="12">
        <v>0</v>
      </c>
      <c r="H164" s="12">
        <v>6</v>
      </c>
      <c r="I164" s="12">
        <v>0</v>
      </c>
      <c r="J164" s="12">
        <v>0</v>
      </c>
      <c r="K164" s="12">
        <v>0</v>
      </c>
      <c r="L164" s="7">
        <v>1.9950000000000001</v>
      </c>
    </row>
    <row r="165" spans="2:12" ht="30" customHeight="1" x14ac:dyDescent="0.3">
      <c r="B165" s="4">
        <v>136</v>
      </c>
      <c r="C165" s="11" t="s">
        <v>94</v>
      </c>
      <c r="D165" s="11" t="s">
        <v>177</v>
      </c>
      <c r="E165" s="11" t="s">
        <v>90</v>
      </c>
      <c r="F165" s="37">
        <v>0.87619999999999998</v>
      </c>
      <c r="G165" s="12">
        <v>0</v>
      </c>
      <c r="H165" s="12">
        <v>6</v>
      </c>
      <c r="I165" s="12">
        <v>0</v>
      </c>
      <c r="J165" s="12">
        <v>0</v>
      </c>
      <c r="K165" s="12">
        <v>0</v>
      </c>
      <c r="L165" s="37">
        <v>0.87619999999999998</v>
      </c>
    </row>
    <row r="166" spans="2:12" ht="30" customHeight="1" x14ac:dyDescent="0.3">
      <c r="B166" s="4">
        <v>137</v>
      </c>
      <c r="C166" s="11" t="s">
        <v>94</v>
      </c>
      <c r="D166" s="11" t="s">
        <v>177</v>
      </c>
      <c r="E166" s="11" t="s">
        <v>100</v>
      </c>
      <c r="F166" s="37">
        <v>0.66339999999999999</v>
      </c>
      <c r="G166" s="12">
        <v>0</v>
      </c>
      <c r="H166" s="12">
        <v>5</v>
      </c>
      <c r="I166" s="12">
        <v>0</v>
      </c>
      <c r="J166" s="12">
        <v>0</v>
      </c>
      <c r="K166" s="12">
        <v>0</v>
      </c>
      <c r="L166" s="37">
        <v>0.66339999999999999</v>
      </c>
    </row>
    <row r="167" spans="2:12" ht="30" customHeight="1" x14ac:dyDescent="0.3">
      <c r="B167" s="4">
        <v>138</v>
      </c>
      <c r="C167" s="11" t="s">
        <v>94</v>
      </c>
      <c r="D167" s="11" t="s">
        <v>177</v>
      </c>
      <c r="E167" s="11" t="s">
        <v>47</v>
      </c>
      <c r="F167" s="37">
        <v>0.96879999999999999</v>
      </c>
      <c r="G167" s="12">
        <v>0</v>
      </c>
      <c r="H167" s="12">
        <v>5</v>
      </c>
      <c r="I167" s="12">
        <v>0</v>
      </c>
      <c r="J167" s="12">
        <v>0</v>
      </c>
      <c r="K167" s="12">
        <v>0</v>
      </c>
      <c r="L167" s="37">
        <v>0.96879999999999999</v>
      </c>
    </row>
    <row r="168" spans="2:12" ht="30" customHeight="1" x14ac:dyDescent="0.3">
      <c r="B168" s="4">
        <v>139</v>
      </c>
      <c r="C168" s="11" t="s">
        <v>94</v>
      </c>
      <c r="D168" s="11" t="s">
        <v>177</v>
      </c>
      <c r="E168" s="11" t="s">
        <v>99</v>
      </c>
      <c r="F168" s="37">
        <v>2.3452999999999999</v>
      </c>
      <c r="G168" s="12">
        <v>0</v>
      </c>
      <c r="H168" s="12">
        <v>4</v>
      </c>
      <c r="I168" s="12">
        <v>0</v>
      </c>
      <c r="J168" s="12">
        <v>0</v>
      </c>
      <c r="K168" s="12">
        <v>0</v>
      </c>
      <c r="L168" s="37">
        <v>2.3452999999999999</v>
      </c>
    </row>
    <row r="169" spans="2:12" ht="35.1" customHeight="1" x14ac:dyDescent="0.3">
      <c r="B169" s="21"/>
      <c r="C169" s="61" t="s">
        <v>179</v>
      </c>
      <c r="D169" s="62"/>
      <c r="E169" s="63"/>
      <c r="F169" s="49">
        <f>F163+F164+F165+F166+F167+F168</f>
        <v>7.7321</v>
      </c>
      <c r="G169" s="48">
        <f>SUM(G163:G168)</f>
        <v>0</v>
      </c>
      <c r="H169" s="48"/>
      <c r="I169" s="48">
        <f>SUM(I163:I168)</f>
        <v>0</v>
      </c>
      <c r="J169" s="48">
        <f>SUM(J163:J168)</f>
        <v>0</v>
      </c>
      <c r="K169" s="48">
        <f>SUM(K163:K168)</f>
        <v>0</v>
      </c>
      <c r="L169" s="49">
        <f>SUM(L163:L168)</f>
        <v>7.7321</v>
      </c>
    </row>
    <row r="170" spans="2:12" ht="30" customHeight="1" x14ac:dyDescent="0.3">
      <c r="B170" s="36">
        <v>140</v>
      </c>
      <c r="C170" s="11" t="s">
        <v>94</v>
      </c>
      <c r="D170" s="11" t="s">
        <v>101</v>
      </c>
      <c r="E170" s="11" t="s">
        <v>102</v>
      </c>
      <c r="F170" s="39">
        <v>0.5</v>
      </c>
      <c r="G170" s="12">
        <v>0</v>
      </c>
      <c r="H170" s="12">
        <v>6</v>
      </c>
      <c r="I170" s="12">
        <v>0</v>
      </c>
      <c r="J170" s="12">
        <v>0</v>
      </c>
      <c r="K170" s="12">
        <v>0</v>
      </c>
      <c r="L170" s="39">
        <v>0.5</v>
      </c>
    </row>
    <row r="171" spans="2:12" ht="30" customHeight="1" x14ac:dyDescent="0.3">
      <c r="B171" s="4">
        <v>141</v>
      </c>
      <c r="C171" s="11" t="s">
        <v>94</v>
      </c>
      <c r="D171" s="11" t="s">
        <v>101</v>
      </c>
      <c r="E171" s="11" t="s">
        <v>103</v>
      </c>
      <c r="F171" s="39">
        <v>0.5</v>
      </c>
      <c r="G171" s="12">
        <v>0</v>
      </c>
      <c r="H171" s="12">
        <v>6</v>
      </c>
      <c r="I171" s="12">
        <v>0</v>
      </c>
      <c r="J171" s="12">
        <v>0</v>
      </c>
      <c r="K171" s="12">
        <v>0</v>
      </c>
      <c r="L171" s="39">
        <v>0.5</v>
      </c>
    </row>
    <row r="172" spans="2:12" ht="30" customHeight="1" x14ac:dyDescent="0.3">
      <c r="B172" s="12">
        <v>142</v>
      </c>
      <c r="C172" s="11" t="s">
        <v>94</v>
      </c>
      <c r="D172" s="65" t="s">
        <v>104</v>
      </c>
      <c r="E172" s="66"/>
      <c r="F172" s="39">
        <v>24.599</v>
      </c>
      <c r="G172" s="12">
        <v>0</v>
      </c>
      <c r="H172" s="12">
        <v>7</v>
      </c>
      <c r="I172" s="12">
        <v>0</v>
      </c>
      <c r="J172" s="12">
        <v>0</v>
      </c>
      <c r="K172" s="12">
        <v>0</v>
      </c>
      <c r="L172" s="39">
        <v>24.599</v>
      </c>
    </row>
    <row r="173" spans="2:12" ht="30" customHeight="1" x14ac:dyDescent="0.3">
      <c r="B173" s="12">
        <v>143</v>
      </c>
      <c r="C173" s="11" t="s">
        <v>94</v>
      </c>
      <c r="D173" s="65" t="s">
        <v>105</v>
      </c>
      <c r="E173" s="66"/>
      <c r="F173" s="39">
        <v>25.31</v>
      </c>
      <c r="G173" s="12">
        <v>0</v>
      </c>
      <c r="H173" s="12">
        <v>7</v>
      </c>
      <c r="I173" s="12">
        <v>0</v>
      </c>
      <c r="J173" s="12">
        <v>0</v>
      </c>
      <c r="K173" s="12">
        <v>0</v>
      </c>
      <c r="L173" s="39">
        <v>25.31</v>
      </c>
    </row>
    <row r="174" spans="2:12" ht="39.950000000000003" customHeight="1" x14ac:dyDescent="0.3">
      <c r="B174" s="12">
        <v>144</v>
      </c>
      <c r="C174" s="11" t="s">
        <v>94</v>
      </c>
      <c r="D174" s="65" t="s">
        <v>181</v>
      </c>
      <c r="E174" s="66"/>
      <c r="F174" s="39">
        <v>46.962000000000003</v>
      </c>
      <c r="G174" s="12">
        <v>0</v>
      </c>
      <c r="H174" s="12">
        <v>6</v>
      </c>
      <c r="I174" s="12">
        <v>0</v>
      </c>
      <c r="J174" s="12">
        <v>0</v>
      </c>
      <c r="K174" s="12">
        <v>0</v>
      </c>
      <c r="L174" s="16">
        <v>0</v>
      </c>
    </row>
    <row r="175" spans="2:12" ht="35.1" customHeight="1" x14ac:dyDescent="0.3">
      <c r="B175" s="22"/>
      <c r="C175" s="70" t="s">
        <v>180</v>
      </c>
      <c r="D175" s="71"/>
      <c r="E175" s="72"/>
      <c r="F175" s="38">
        <f>F158+F162+F169+F170+F171+F172+F173+F174</f>
        <v>124.9491</v>
      </c>
      <c r="G175" s="25">
        <f>G158+G162+G169+G170+G171+G172+G173+G174</f>
        <v>0</v>
      </c>
      <c r="H175" s="23"/>
      <c r="I175" s="23">
        <f>I158+I162+I169+I170+I171+I172+I173+I174</f>
        <v>0</v>
      </c>
      <c r="J175" s="23">
        <f t="shared" ref="J175:K175" si="2">J158+J162+J169+J170+J171+J172+J173+J174</f>
        <v>0</v>
      </c>
      <c r="K175" s="24">
        <f t="shared" si="2"/>
        <v>16.700000000000003</v>
      </c>
      <c r="L175" s="38">
        <f>L162+L169+L170+L171+L172+L173</f>
        <v>61.287099999999995</v>
      </c>
    </row>
    <row r="176" spans="2:12" ht="30" customHeight="1" x14ac:dyDescent="0.3">
      <c r="B176" s="4">
        <v>145</v>
      </c>
      <c r="C176" s="11" t="s">
        <v>106</v>
      </c>
      <c r="D176" s="11" t="s">
        <v>182</v>
      </c>
      <c r="E176" s="11" t="s">
        <v>14</v>
      </c>
      <c r="F176" s="7">
        <v>2.5</v>
      </c>
      <c r="G176" s="4">
        <v>0</v>
      </c>
      <c r="H176" s="4">
        <v>8</v>
      </c>
      <c r="I176" s="4">
        <v>0</v>
      </c>
      <c r="J176" s="4">
        <v>0</v>
      </c>
      <c r="K176" s="6">
        <v>2.5</v>
      </c>
      <c r="L176" s="4">
        <v>0</v>
      </c>
    </row>
    <row r="177" spans="2:12" ht="30" customHeight="1" x14ac:dyDescent="0.3">
      <c r="B177" s="4">
        <v>146</v>
      </c>
      <c r="C177" s="11" t="s">
        <v>106</v>
      </c>
      <c r="D177" s="11" t="s">
        <v>182</v>
      </c>
      <c r="E177" s="11" t="s">
        <v>66</v>
      </c>
      <c r="F177" s="7">
        <v>1.3</v>
      </c>
      <c r="G177" s="4">
        <v>0</v>
      </c>
      <c r="H177" s="4">
        <v>6</v>
      </c>
      <c r="I177" s="4">
        <v>0</v>
      </c>
      <c r="J177" s="4">
        <v>0</v>
      </c>
      <c r="K177" s="6">
        <v>1.3</v>
      </c>
      <c r="L177" s="4">
        <v>0</v>
      </c>
    </row>
    <row r="178" spans="2:12" ht="30" customHeight="1" x14ac:dyDescent="0.3">
      <c r="B178" s="4">
        <v>147</v>
      </c>
      <c r="C178" s="11" t="s">
        <v>106</v>
      </c>
      <c r="D178" s="11" t="s">
        <v>182</v>
      </c>
      <c r="E178" s="11" t="s">
        <v>31</v>
      </c>
      <c r="F178" s="7">
        <v>1.2</v>
      </c>
      <c r="G178" s="4">
        <v>0</v>
      </c>
      <c r="H178" s="4">
        <v>7</v>
      </c>
      <c r="I178" s="4">
        <v>0</v>
      </c>
      <c r="J178" s="4">
        <v>0</v>
      </c>
      <c r="K178" s="6">
        <v>1.2</v>
      </c>
      <c r="L178" s="4">
        <v>0</v>
      </c>
    </row>
    <row r="179" spans="2:12" ht="30" customHeight="1" x14ac:dyDescent="0.3">
      <c r="B179" s="4">
        <v>148</v>
      </c>
      <c r="C179" s="11" t="s">
        <v>106</v>
      </c>
      <c r="D179" s="11" t="s">
        <v>182</v>
      </c>
      <c r="E179" s="11" t="s">
        <v>26</v>
      </c>
      <c r="F179" s="7">
        <v>0.6</v>
      </c>
      <c r="G179" s="4">
        <v>0</v>
      </c>
      <c r="H179" s="4">
        <v>7</v>
      </c>
      <c r="I179" s="4">
        <v>0</v>
      </c>
      <c r="J179" s="4">
        <v>0</v>
      </c>
      <c r="K179" s="6">
        <v>0.6</v>
      </c>
      <c r="L179" s="4">
        <v>0</v>
      </c>
    </row>
    <row r="180" spans="2:12" ht="30" customHeight="1" x14ac:dyDescent="0.3">
      <c r="B180" s="4">
        <v>149</v>
      </c>
      <c r="C180" s="11" t="s">
        <v>106</v>
      </c>
      <c r="D180" s="11" t="s">
        <v>182</v>
      </c>
      <c r="E180" s="11" t="s">
        <v>76</v>
      </c>
      <c r="F180" s="7">
        <v>1.4</v>
      </c>
      <c r="G180" s="4">
        <v>0</v>
      </c>
      <c r="H180" s="4">
        <v>7</v>
      </c>
      <c r="I180" s="4">
        <v>0</v>
      </c>
      <c r="J180" s="4">
        <v>0</v>
      </c>
      <c r="K180" s="6">
        <v>1.4</v>
      </c>
      <c r="L180" s="4">
        <v>0</v>
      </c>
    </row>
    <row r="181" spans="2:12" ht="30" customHeight="1" x14ac:dyDescent="0.3">
      <c r="B181" s="4">
        <v>150</v>
      </c>
      <c r="C181" s="11" t="s">
        <v>106</v>
      </c>
      <c r="D181" s="11" t="s">
        <v>182</v>
      </c>
      <c r="E181" s="11" t="s">
        <v>61</v>
      </c>
      <c r="F181" s="7">
        <v>0.5</v>
      </c>
      <c r="G181" s="4">
        <v>0</v>
      </c>
      <c r="H181" s="4">
        <v>7</v>
      </c>
      <c r="I181" s="4">
        <v>0</v>
      </c>
      <c r="J181" s="4">
        <v>0</v>
      </c>
      <c r="K181" s="6">
        <v>0.5</v>
      </c>
      <c r="L181" s="4">
        <v>0</v>
      </c>
    </row>
    <row r="182" spans="2:12" ht="30" customHeight="1" x14ac:dyDescent="0.3">
      <c r="B182" s="4">
        <v>151</v>
      </c>
      <c r="C182" s="11" t="s">
        <v>106</v>
      </c>
      <c r="D182" s="11" t="s">
        <v>182</v>
      </c>
      <c r="E182" s="11" t="s">
        <v>90</v>
      </c>
      <c r="F182" s="7">
        <v>0.95</v>
      </c>
      <c r="G182" s="4">
        <v>0</v>
      </c>
      <c r="H182" s="4">
        <v>7</v>
      </c>
      <c r="I182" s="4">
        <v>0</v>
      </c>
      <c r="J182" s="4">
        <v>0</v>
      </c>
      <c r="K182" s="6">
        <v>0.95</v>
      </c>
      <c r="L182" s="4">
        <v>0</v>
      </c>
    </row>
    <row r="183" spans="2:12" ht="35.1" customHeight="1" x14ac:dyDescent="0.3">
      <c r="B183" s="22"/>
      <c r="C183" s="70" t="s">
        <v>183</v>
      </c>
      <c r="D183" s="71"/>
      <c r="E183" s="72"/>
      <c r="F183" s="24">
        <f>SUM(F176:F182)</f>
        <v>8.4499999999999993</v>
      </c>
      <c r="G183" s="23">
        <f>SUM(G176:G182)</f>
        <v>0</v>
      </c>
      <c r="H183" s="23"/>
      <c r="I183" s="23">
        <f>SUM(I176:I182)</f>
        <v>0</v>
      </c>
      <c r="J183" s="23">
        <f t="shared" ref="J183:L183" si="3">SUM(J176:J182)</f>
        <v>0</v>
      </c>
      <c r="K183" s="24">
        <f t="shared" si="3"/>
        <v>8.4499999999999993</v>
      </c>
      <c r="L183" s="23">
        <f t="shared" si="3"/>
        <v>0</v>
      </c>
    </row>
    <row r="184" spans="2:12" ht="30" customHeight="1" x14ac:dyDescent="0.3">
      <c r="B184" s="4">
        <v>152</v>
      </c>
      <c r="C184" s="5" t="s">
        <v>185</v>
      </c>
      <c r="D184" s="5" t="s">
        <v>186</v>
      </c>
      <c r="E184" s="8" t="s">
        <v>107</v>
      </c>
      <c r="F184" s="13">
        <v>2.2000000000000002</v>
      </c>
      <c r="G184" s="12">
        <v>0</v>
      </c>
      <c r="H184" s="14">
        <v>7</v>
      </c>
      <c r="I184" s="14">
        <v>0</v>
      </c>
      <c r="J184" s="14">
        <v>0</v>
      </c>
      <c r="K184" s="13">
        <v>2.2000000000000002</v>
      </c>
      <c r="L184" s="10">
        <v>0</v>
      </c>
    </row>
    <row r="185" spans="2:12" ht="39.950000000000003" customHeight="1" x14ac:dyDescent="0.3">
      <c r="B185" s="4">
        <v>153</v>
      </c>
      <c r="C185" s="5" t="s">
        <v>185</v>
      </c>
      <c r="D185" s="5" t="s">
        <v>186</v>
      </c>
      <c r="E185" s="8" t="s">
        <v>221</v>
      </c>
      <c r="F185" s="13">
        <v>1.365</v>
      </c>
      <c r="G185" s="12">
        <v>0</v>
      </c>
      <c r="H185" s="14">
        <v>7</v>
      </c>
      <c r="I185" s="14">
        <v>0</v>
      </c>
      <c r="J185" s="13">
        <v>1.02</v>
      </c>
      <c r="K185" s="13">
        <v>0.34499999999999997</v>
      </c>
      <c r="L185" s="10">
        <v>0</v>
      </c>
    </row>
    <row r="186" spans="2:12" ht="39.950000000000003" customHeight="1" x14ac:dyDescent="0.3">
      <c r="B186" s="4">
        <v>154</v>
      </c>
      <c r="C186" s="5" t="s">
        <v>185</v>
      </c>
      <c r="D186" s="5" t="s">
        <v>186</v>
      </c>
      <c r="E186" s="8" t="s">
        <v>222</v>
      </c>
      <c r="F186" s="13">
        <v>1.085</v>
      </c>
      <c r="G186" s="12">
        <v>0</v>
      </c>
      <c r="H186" s="14">
        <v>7</v>
      </c>
      <c r="I186" s="14">
        <v>0</v>
      </c>
      <c r="J186" s="13">
        <v>1.0549999999999999</v>
      </c>
      <c r="K186" s="13">
        <v>0.03</v>
      </c>
      <c r="L186" s="10">
        <v>0</v>
      </c>
    </row>
    <row r="187" spans="2:12" ht="39.950000000000003" customHeight="1" x14ac:dyDescent="0.3">
      <c r="B187" s="4">
        <v>155</v>
      </c>
      <c r="C187" s="5" t="s">
        <v>185</v>
      </c>
      <c r="D187" s="5" t="s">
        <v>186</v>
      </c>
      <c r="E187" s="8" t="s">
        <v>122</v>
      </c>
      <c r="F187" s="13">
        <v>1.75</v>
      </c>
      <c r="G187" s="12">
        <v>0</v>
      </c>
      <c r="H187" s="14">
        <v>8</v>
      </c>
      <c r="I187" s="14">
        <v>0</v>
      </c>
      <c r="J187" s="13">
        <v>1.7</v>
      </c>
      <c r="K187" s="13">
        <v>0.05</v>
      </c>
      <c r="L187" s="10">
        <v>0</v>
      </c>
    </row>
    <row r="188" spans="2:12" ht="39.950000000000003" customHeight="1" x14ac:dyDescent="0.3">
      <c r="B188" s="4">
        <v>156</v>
      </c>
      <c r="C188" s="5" t="s">
        <v>185</v>
      </c>
      <c r="D188" s="5" t="s">
        <v>186</v>
      </c>
      <c r="E188" s="8" t="s">
        <v>123</v>
      </c>
      <c r="F188" s="13">
        <v>3.04</v>
      </c>
      <c r="G188" s="12">
        <v>0</v>
      </c>
      <c r="H188" s="14">
        <v>8</v>
      </c>
      <c r="I188" s="14">
        <v>0</v>
      </c>
      <c r="J188" s="13">
        <v>2.4</v>
      </c>
      <c r="K188" s="13">
        <v>0.64</v>
      </c>
      <c r="L188" s="10">
        <v>0</v>
      </c>
    </row>
    <row r="189" spans="2:12" ht="60" customHeight="1" x14ac:dyDescent="0.3">
      <c r="B189" s="4">
        <v>157</v>
      </c>
      <c r="C189" s="5" t="s">
        <v>185</v>
      </c>
      <c r="D189" s="5" t="s">
        <v>186</v>
      </c>
      <c r="E189" s="8" t="s">
        <v>154</v>
      </c>
      <c r="F189" s="13">
        <v>0.94</v>
      </c>
      <c r="G189" s="12">
        <v>0</v>
      </c>
      <c r="H189" s="14">
        <v>8</v>
      </c>
      <c r="I189" s="14">
        <v>0</v>
      </c>
      <c r="J189" s="13">
        <v>0.9</v>
      </c>
      <c r="K189" s="13">
        <v>0.04</v>
      </c>
      <c r="L189" s="10">
        <v>0</v>
      </c>
    </row>
    <row r="190" spans="2:12" ht="30" customHeight="1" x14ac:dyDescent="0.3">
      <c r="B190" s="4">
        <v>158</v>
      </c>
      <c r="C190" s="5" t="s">
        <v>185</v>
      </c>
      <c r="D190" s="5" t="s">
        <v>186</v>
      </c>
      <c r="E190" s="8" t="s">
        <v>76</v>
      </c>
      <c r="F190" s="13">
        <v>0.33</v>
      </c>
      <c r="G190" s="12">
        <v>0</v>
      </c>
      <c r="H190" s="14">
        <v>7</v>
      </c>
      <c r="I190" s="14">
        <v>0</v>
      </c>
      <c r="J190" s="14">
        <v>0</v>
      </c>
      <c r="K190" s="13">
        <v>0.33</v>
      </c>
      <c r="L190" s="10">
        <v>0</v>
      </c>
    </row>
    <row r="191" spans="2:12" ht="39.950000000000003" customHeight="1" x14ac:dyDescent="0.3">
      <c r="B191" s="4">
        <v>159</v>
      </c>
      <c r="C191" s="5" t="s">
        <v>185</v>
      </c>
      <c r="D191" s="5" t="s">
        <v>186</v>
      </c>
      <c r="E191" s="8" t="s">
        <v>220</v>
      </c>
      <c r="F191" s="13">
        <v>1.75</v>
      </c>
      <c r="G191" s="12">
        <v>0</v>
      </c>
      <c r="H191" s="14">
        <v>8</v>
      </c>
      <c r="I191" s="14">
        <v>0</v>
      </c>
      <c r="J191" s="13">
        <v>0.88</v>
      </c>
      <c r="K191" s="13">
        <v>0.87</v>
      </c>
      <c r="L191" s="10">
        <v>0</v>
      </c>
    </row>
    <row r="192" spans="2:12" ht="39.950000000000003" customHeight="1" x14ac:dyDescent="0.3">
      <c r="B192" s="4">
        <v>160</v>
      </c>
      <c r="C192" s="5" t="s">
        <v>185</v>
      </c>
      <c r="D192" s="5" t="s">
        <v>186</v>
      </c>
      <c r="E192" s="8" t="s">
        <v>124</v>
      </c>
      <c r="F192" s="13">
        <v>0.67</v>
      </c>
      <c r="G192" s="12">
        <v>0</v>
      </c>
      <c r="H192" s="14">
        <v>7</v>
      </c>
      <c r="I192" s="14">
        <v>0</v>
      </c>
      <c r="J192" s="14">
        <v>0</v>
      </c>
      <c r="K192" s="13">
        <v>0.67</v>
      </c>
      <c r="L192" s="10">
        <v>0</v>
      </c>
    </row>
    <row r="193" spans="2:12" ht="30" customHeight="1" x14ac:dyDescent="0.3">
      <c r="B193" s="4">
        <v>161</v>
      </c>
      <c r="C193" s="5" t="s">
        <v>185</v>
      </c>
      <c r="D193" s="5" t="s">
        <v>186</v>
      </c>
      <c r="E193" s="8" t="s">
        <v>61</v>
      </c>
      <c r="F193" s="13">
        <v>0.2</v>
      </c>
      <c r="G193" s="12">
        <v>0</v>
      </c>
      <c r="H193" s="14">
        <v>6</v>
      </c>
      <c r="I193" s="14">
        <v>0</v>
      </c>
      <c r="J193" s="14">
        <v>0</v>
      </c>
      <c r="K193" s="13">
        <v>0.2</v>
      </c>
      <c r="L193" s="10">
        <v>0</v>
      </c>
    </row>
    <row r="194" spans="2:12" ht="30" customHeight="1" x14ac:dyDescent="0.3">
      <c r="B194" s="4">
        <v>162</v>
      </c>
      <c r="C194" s="5" t="s">
        <v>185</v>
      </c>
      <c r="D194" s="5" t="s">
        <v>186</v>
      </c>
      <c r="E194" s="8" t="s">
        <v>44</v>
      </c>
      <c r="F194" s="13">
        <v>0.52</v>
      </c>
      <c r="G194" s="12">
        <v>0</v>
      </c>
      <c r="H194" s="14">
        <v>8</v>
      </c>
      <c r="I194" s="14">
        <v>0</v>
      </c>
      <c r="J194" s="13">
        <v>0.52</v>
      </c>
      <c r="K194" s="14">
        <v>0</v>
      </c>
      <c r="L194" s="10">
        <v>0</v>
      </c>
    </row>
    <row r="195" spans="2:12" ht="39.950000000000003" customHeight="1" x14ac:dyDescent="0.3">
      <c r="B195" s="4">
        <v>163</v>
      </c>
      <c r="C195" s="5" t="s">
        <v>185</v>
      </c>
      <c r="D195" s="5" t="s">
        <v>186</v>
      </c>
      <c r="E195" s="8" t="s">
        <v>155</v>
      </c>
      <c r="F195" s="13">
        <v>0.27</v>
      </c>
      <c r="G195" s="12">
        <v>0</v>
      </c>
      <c r="H195" s="14">
        <v>7</v>
      </c>
      <c r="I195" s="14">
        <v>0</v>
      </c>
      <c r="J195" s="13">
        <v>0.27</v>
      </c>
      <c r="K195" s="14">
        <v>0</v>
      </c>
      <c r="L195" s="10">
        <v>0</v>
      </c>
    </row>
    <row r="196" spans="2:12" ht="43.5" customHeight="1" x14ac:dyDescent="0.3">
      <c r="B196" s="4">
        <v>164</v>
      </c>
      <c r="C196" s="5" t="s">
        <v>185</v>
      </c>
      <c r="D196" s="5" t="s">
        <v>186</v>
      </c>
      <c r="E196" s="8" t="s">
        <v>238</v>
      </c>
      <c r="F196" s="13">
        <v>0.16</v>
      </c>
      <c r="G196" s="12">
        <v>0</v>
      </c>
      <c r="H196" s="14">
        <v>7</v>
      </c>
      <c r="I196" s="14">
        <v>0</v>
      </c>
      <c r="J196" s="13">
        <v>0.16</v>
      </c>
      <c r="K196" s="14">
        <v>0</v>
      </c>
      <c r="L196" s="10">
        <v>0</v>
      </c>
    </row>
    <row r="197" spans="2:12" ht="39.950000000000003" customHeight="1" x14ac:dyDescent="0.3">
      <c r="B197" s="4">
        <v>165</v>
      </c>
      <c r="C197" s="5" t="s">
        <v>185</v>
      </c>
      <c r="D197" s="5" t="s">
        <v>186</v>
      </c>
      <c r="E197" s="8" t="s">
        <v>125</v>
      </c>
      <c r="F197" s="13">
        <v>1.01</v>
      </c>
      <c r="G197" s="12">
        <v>0</v>
      </c>
      <c r="H197" s="14">
        <v>8</v>
      </c>
      <c r="I197" s="14">
        <v>0</v>
      </c>
      <c r="J197" s="13">
        <v>1.01</v>
      </c>
      <c r="K197" s="14">
        <v>0</v>
      </c>
      <c r="L197" s="10">
        <v>0</v>
      </c>
    </row>
    <row r="198" spans="2:12" ht="30" customHeight="1" x14ac:dyDescent="0.3">
      <c r="B198" s="4">
        <v>166</v>
      </c>
      <c r="C198" s="5" t="s">
        <v>185</v>
      </c>
      <c r="D198" s="5" t="s">
        <v>186</v>
      </c>
      <c r="E198" s="8" t="s">
        <v>126</v>
      </c>
      <c r="F198" s="13">
        <v>0.47</v>
      </c>
      <c r="G198" s="12">
        <v>0</v>
      </c>
      <c r="H198" s="14">
        <v>7</v>
      </c>
      <c r="I198" s="14">
        <v>0</v>
      </c>
      <c r="J198" s="13">
        <v>0.47</v>
      </c>
      <c r="K198" s="14">
        <v>0</v>
      </c>
      <c r="L198" s="10">
        <v>0</v>
      </c>
    </row>
    <row r="199" spans="2:12" ht="80.099999999999994" customHeight="1" x14ac:dyDescent="0.3">
      <c r="B199" s="4">
        <v>167</v>
      </c>
      <c r="C199" s="5" t="s">
        <v>185</v>
      </c>
      <c r="D199" s="5" t="s">
        <v>186</v>
      </c>
      <c r="E199" s="8" t="s">
        <v>127</v>
      </c>
      <c r="F199" s="13">
        <v>1.1200000000000001</v>
      </c>
      <c r="G199" s="12">
        <v>0</v>
      </c>
      <c r="H199" s="14">
        <v>7</v>
      </c>
      <c r="I199" s="14">
        <v>0</v>
      </c>
      <c r="J199" s="13">
        <v>1.1200000000000001</v>
      </c>
      <c r="K199" s="14">
        <v>0</v>
      </c>
      <c r="L199" s="10">
        <v>0</v>
      </c>
    </row>
    <row r="200" spans="2:12" ht="30" customHeight="1" x14ac:dyDescent="0.3">
      <c r="B200" s="4">
        <v>168</v>
      </c>
      <c r="C200" s="5" t="s">
        <v>185</v>
      </c>
      <c r="D200" s="5" t="s">
        <v>186</v>
      </c>
      <c r="E200" s="8" t="s">
        <v>128</v>
      </c>
      <c r="F200" s="13">
        <v>0.22</v>
      </c>
      <c r="G200" s="12">
        <v>0</v>
      </c>
      <c r="H200" s="14">
        <v>7</v>
      </c>
      <c r="I200" s="14">
        <v>0</v>
      </c>
      <c r="J200" s="14">
        <v>0</v>
      </c>
      <c r="K200" s="13">
        <v>0.22</v>
      </c>
      <c r="L200" s="14">
        <v>0</v>
      </c>
    </row>
    <row r="201" spans="2:12" ht="60" customHeight="1" x14ac:dyDescent="0.3">
      <c r="B201" s="4">
        <v>169</v>
      </c>
      <c r="C201" s="5" t="s">
        <v>185</v>
      </c>
      <c r="D201" s="5" t="s">
        <v>186</v>
      </c>
      <c r="E201" s="8" t="s">
        <v>129</v>
      </c>
      <c r="F201" s="13">
        <v>9</v>
      </c>
      <c r="G201" s="12">
        <v>0</v>
      </c>
      <c r="H201" s="14">
        <v>7</v>
      </c>
      <c r="I201" s="14">
        <v>0</v>
      </c>
      <c r="J201" s="13">
        <v>0.2</v>
      </c>
      <c r="K201" s="13">
        <v>8.8000000000000007</v>
      </c>
      <c r="L201" s="14">
        <v>0</v>
      </c>
    </row>
    <row r="202" spans="2:12" ht="30" customHeight="1" x14ac:dyDescent="0.3">
      <c r="B202" s="4">
        <v>170</v>
      </c>
      <c r="C202" s="5" t="s">
        <v>185</v>
      </c>
      <c r="D202" s="5" t="s">
        <v>186</v>
      </c>
      <c r="E202" s="8" t="s">
        <v>64</v>
      </c>
      <c r="F202" s="13">
        <v>0.35</v>
      </c>
      <c r="G202" s="12">
        <v>0</v>
      </c>
      <c r="H202" s="14">
        <v>8</v>
      </c>
      <c r="I202" s="14">
        <v>0</v>
      </c>
      <c r="J202" s="13">
        <v>0.35</v>
      </c>
      <c r="K202" s="14">
        <v>0</v>
      </c>
      <c r="L202" s="14">
        <v>0</v>
      </c>
    </row>
    <row r="203" spans="2:12" ht="30" customHeight="1" x14ac:dyDescent="0.3">
      <c r="B203" s="4">
        <v>171</v>
      </c>
      <c r="C203" s="5" t="s">
        <v>185</v>
      </c>
      <c r="D203" s="5" t="s">
        <v>186</v>
      </c>
      <c r="E203" s="8" t="s">
        <v>130</v>
      </c>
      <c r="F203" s="13">
        <v>1.22</v>
      </c>
      <c r="G203" s="12">
        <v>0</v>
      </c>
      <c r="H203" s="14">
        <v>8</v>
      </c>
      <c r="I203" s="14">
        <v>0</v>
      </c>
      <c r="J203" s="13">
        <v>1.22</v>
      </c>
      <c r="K203" s="14">
        <v>0</v>
      </c>
      <c r="L203" s="14">
        <v>0</v>
      </c>
    </row>
    <row r="204" spans="2:12" ht="30" customHeight="1" x14ac:dyDescent="0.3">
      <c r="B204" s="4">
        <v>172</v>
      </c>
      <c r="C204" s="5" t="s">
        <v>185</v>
      </c>
      <c r="D204" s="5" t="s">
        <v>186</v>
      </c>
      <c r="E204" s="8" t="s">
        <v>131</v>
      </c>
      <c r="F204" s="13">
        <v>1.25</v>
      </c>
      <c r="G204" s="12">
        <v>0</v>
      </c>
      <c r="H204" s="14">
        <v>7</v>
      </c>
      <c r="I204" s="14">
        <v>0</v>
      </c>
      <c r="J204" s="13">
        <v>1.25</v>
      </c>
      <c r="K204" s="14">
        <v>0</v>
      </c>
      <c r="L204" s="10">
        <v>0</v>
      </c>
    </row>
    <row r="205" spans="2:12" ht="30" customHeight="1" x14ac:dyDescent="0.3">
      <c r="B205" s="4">
        <v>173</v>
      </c>
      <c r="C205" s="5" t="s">
        <v>185</v>
      </c>
      <c r="D205" s="5" t="s">
        <v>186</v>
      </c>
      <c r="E205" s="8" t="s">
        <v>132</v>
      </c>
      <c r="F205" s="13">
        <v>1.1599999999999999</v>
      </c>
      <c r="G205" s="12">
        <v>0</v>
      </c>
      <c r="H205" s="14">
        <v>7</v>
      </c>
      <c r="I205" s="14">
        <v>0</v>
      </c>
      <c r="J205" s="13">
        <v>1.1599999999999999</v>
      </c>
      <c r="K205" s="14">
        <v>0</v>
      </c>
      <c r="L205" s="10">
        <v>0</v>
      </c>
    </row>
    <row r="206" spans="2:12" ht="30" customHeight="1" x14ac:dyDescent="0.3">
      <c r="B206" s="4">
        <v>174</v>
      </c>
      <c r="C206" s="5" t="s">
        <v>185</v>
      </c>
      <c r="D206" s="5" t="s">
        <v>186</v>
      </c>
      <c r="E206" s="8" t="s">
        <v>133</v>
      </c>
      <c r="F206" s="13">
        <v>0.74</v>
      </c>
      <c r="G206" s="12">
        <v>0</v>
      </c>
      <c r="H206" s="14">
        <v>7</v>
      </c>
      <c r="I206" s="14">
        <v>0</v>
      </c>
      <c r="J206" s="13">
        <v>0.74</v>
      </c>
      <c r="K206" s="14">
        <v>0</v>
      </c>
      <c r="L206" s="10">
        <v>0</v>
      </c>
    </row>
    <row r="207" spans="2:12" ht="30" customHeight="1" x14ac:dyDescent="0.3">
      <c r="B207" s="4">
        <v>175</v>
      </c>
      <c r="C207" s="5" t="s">
        <v>185</v>
      </c>
      <c r="D207" s="5" t="s">
        <v>186</v>
      </c>
      <c r="E207" s="8" t="s">
        <v>56</v>
      </c>
      <c r="F207" s="13">
        <v>0.53</v>
      </c>
      <c r="G207" s="12">
        <v>0</v>
      </c>
      <c r="H207" s="14">
        <v>7</v>
      </c>
      <c r="I207" s="14">
        <v>0</v>
      </c>
      <c r="J207" s="14">
        <v>0</v>
      </c>
      <c r="K207" s="13">
        <v>0.53</v>
      </c>
      <c r="L207" s="10">
        <v>0</v>
      </c>
    </row>
    <row r="208" spans="2:12" ht="30" customHeight="1" x14ac:dyDescent="0.3">
      <c r="B208" s="4">
        <v>176</v>
      </c>
      <c r="C208" s="5" t="s">
        <v>185</v>
      </c>
      <c r="D208" s="5" t="s">
        <v>186</v>
      </c>
      <c r="E208" s="8" t="s">
        <v>134</v>
      </c>
      <c r="F208" s="13">
        <v>1.3</v>
      </c>
      <c r="G208" s="12">
        <v>0</v>
      </c>
      <c r="H208" s="14">
        <v>7</v>
      </c>
      <c r="I208" s="14">
        <v>0</v>
      </c>
      <c r="J208" s="13">
        <v>0.6</v>
      </c>
      <c r="K208" s="13">
        <v>0.7</v>
      </c>
      <c r="L208" s="10">
        <v>0</v>
      </c>
    </row>
    <row r="209" spans="2:12" ht="30" customHeight="1" x14ac:dyDescent="0.3">
      <c r="B209" s="4">
        <v>177</v>
      </c>
      <c r="C209" s="5" t="s">
        <v>185</v>
      </c>
      <c r="D209" s="5" t="s">
        <v>186</v>
      </c>
      <c r="E209" s="8" t="s">
        <v>14</v>
      </c>
      <c r="F209" s="13">
        <v>0.35</v>
      </c>
      <c r="G209" s="12">
        <v>0</v>
      </c>
      <c r="H209" s="14">
        <v>7</v>
      </c>
      <c r="I209" s="14">
        <v>0</v>
      </c>
      <c r="J209" s="14">
        <v>0</v>
      </c>
      <c r="K209" s="13">
        <v>0.35</v>
      </c>
      <c r="L209" s="10">
        <v>0</v>
      </c>
    </row>
    <row r="210" spans="2:12" ht="30" customHeight="1" x14ac:dyDescent="0.3">
      <c r="B210" s="4">
        <v>178</v>
      </c>
      <c r="C210" s="5" t="s">
        <v>185</v>
      </c>
      <c r="D210" s="5" t="s">
        <v>186</v>
      </c>
      <c r="E210" s="8" t="s">
        <v>135</v>
      </c>
      <c r="F210" s="13">
        <v>0.41</v>
      </c>
      <c r="G210" s="12">
        <v>0</v>
      </c>
      <c r="H210" s="14">
        <v>7</v>
      </c>
      <c r="I210" s="14">
        <v>0</v>
      </c>
      <c r="J210" s="13">
        <v>0.2</v>
      </c>
      <c r="K210" s="13">
        <v>0.21</v>
      </c>
      <c r="L210" s="10">
        <v>0</v>
      </c>
    </row>
    <row r="211" spans="2:12" ht="30" customHeight="1" x14ac:dyDescent="0.3">
      <c r="B211" s="4">
        <v>179</v>
      </c>
      <c r="C211" s="5" t="s">
        <v>185</v>
      </c>
      <c r="D211" s="5" t="s">
        <v>186</v>
      </c>
      <c r="E211" s="8" t="s">
        <v>23</v>
      </c>
      <c r="F211" s="13">
        <v>0.61</v>
      </c>
      <c r="G211" s="12">
        <v>0</v>
      </c>
      <c r="H211" s="14">
        <v>7</v>
      </c>
      <c r="I211" s="14">
        <v>0</v>
      </c>
      <c r="J211" s="13">
        <v>0.61</v>
      </c>
      <c r="K211" s="14">
        <v>0</v>
      </c>
      <c r="L211" s="10">
        <v>0</v>
      </c>
    </row>
    <row r="212" spans="2:12" ht="30" customHeight="1" x14ac:dyDescent="0.3">
      <c r="B212" s="4">
        <v>180</v>
      </c>
      <c r="C212" s="5" t="s">
        <v>185</v>
      </c>
      <c r="D212" s="5" t="s">
        <v>186</v>
      </c>
      <c r="E212" s="8" t="s">
        <v>136</v>
      </c>
      <c r="F212" s="13">
        <v>0.28000000000000003</v>
      </c>
      <c r="G212" s="12">
        <v>0</v>
      </c>
      <c r="H212" s="14">
        <v>7</v>
      </c>
      <c r="I212" s="14">
        <v>0</v>
      </c>
      <c r="J212" s="14">
        <v>0</v>
      </c>
      <c r="K212" s="13">
        <v>0.28000000000000003</v>
      </c>
      <c r="L212" s="10">
        <v>0</v>
      </c>
    </row>
    <row r="213" spans="2:12" ht="30" customHeight="1" x14ac:dyDescent="0.3">
      <c r="B213" s="4">
        <v>181</v>
      </c>
      <c r="C213" s="5" t="s">
        <v>185</v>
      </c>
      <c r="D213" s="5" t="s">
        <v>186</v>
      </c>
      <c r="E213" s="8" t="s">
        <v>137</v>
      </c>
      <c r="F213" s="13">
        <v>0.83</v>
      </c>
      <c r="G213" s="12">
        <v>0</v>
      </c>
      <c r="H213" s="14">
        <v>9</v>
      </c>
      <c r="I213" s="14">
        <v>0</v>
      </c>
      <c r="J213" s="13">
        <v>0.7</v>
      </c>
      <c r="K213" s="13">
        <v>0.13</v>
      </c>
      <c r="L213" s="10">
        <v>0</v>
      </c>
    </row>
    <row r="214" spans="2:12" ht="39.950000000000003" customHeight="1" x14ac:dyDescent="0.3">
      <c r="B214" s="4">
        <v>182</v>
      </c>
      <c r="C214" s="5" t="s">
        <v>185</v>
      </c>
      <c r="D214" s="5" t="s">
        <v>186</v>
      </c>
      <c r="E214" s="8" t="s">
        <v>138</v>
      </c>
      <c r="F214" s="13">
        <v>1.1000000000000001</v>
      </c>
      <c r="G214" s="12">
        <v>0</v>
      </c>
      <c r="H214" s="14">
        <v>6</v>
      </c>
      <c r="I214" s="14">
        <v>0</v>
      </c>
      <c r="J214" s="13">
        <v>0.47</v>
      </c>
      <c r="K214" s="13">
        <v>0.63</v>
      </c>
      <c r="L214" s="14">
        <v>0</v>
      </c>
    </row>
    <row r="215" spans="2:12" ht="39.950000000000003" customHeight="1" x14ac:dyDescent="0.3">
      <c r="B215" s="4">
        <v>183</v>
      </c>
      <c r="C215" s="5" t="s">
        <v>185</v>
      </c>
      <c r="D215" s="5" t="s">
        <v>186</v>
      </c>
      <c r="E215" s="8" t="s">
        <v>108</v>
      </c>
      <c r="F215" s="13">
        <v>1.39</v>
      </c>
      <c r="G215" s="12">
        <v>0</v>
      </c>
      <c r="H215" s="14">
        <v>8</v>
      </c>
      <c r="I215" s="14">
        <v>0</v>
      </c>
      <c r="J215" s="13">
        <v>1.39</v>
      </c>
      <c r="K215" s="14">
        <v>0</v>
      </c>
      <c r="L215" s="14">
        <v>0</v>
      </c>
    </row>
    <row r="216" spans="2:12" ht="80.099999999999994" customHeight="1" x14ac:dyDescent="0.3">
      <c r="B216" s="4">
        <v>184</v>
      </c>
      <c r="C216" s="5" t="s">
        <v>185</v>
      </c>
      <c r="D216" s="5" t="s">
        <v>186</v>
      </c>
      <c r="E216" s="8" t="s">
        <v>109</v>
      </c>
      <c r="F216" s="13">
        <v>2.2000000000000002</v>
      </c>
      <c r="G216" s="12">
        <v>0</v>
      </c>
      <c r="H216" s="14">
        <v>7</v>
      </c>
      <c r="I216" s="14">
        <v>0</v>
      </c>
      <c r="J216" s="14">
        <v>0</v>
      </c>
      <c r="K216" s="13">
        <v>2.2000000000000002</v>
      </c>
      <c r="L216" s="10">
        <v>0</v>
      </c>
    </row>
    <row r="217" spans="2:12" ht="30" customHeight="1" x14ac:dyDescent="0.3">
      <c r="B217" s="4">
        <v>185</v>
      </c>
      <c r="C217" s="5" t="s">
        <v>185</v>
      </c>
      <c r="D217" s="5" t="s">
        <v>186</v>
      </c>
      <c r="E217" s="8" t="s">
        <v>139</v>
      </c>
      <c r="F217" s="13">
        <v>0.27</v>
      </c>
      <c r="G217" s="12">
        <v>0</v>
      </c>
      <c r="H217" s="14">
        <v>7</v>
      </c>
      <c r="I217" s="14">
        <v>0</v>
      </c>
      <c r="J217" s="14">
        <v>0</v>
      </c>
      <c r="K217" s="13">
        <v>0.27</v>
      </c>
      <c r="L217" s="10">
        <v>0</v>
      </c>
    </row>
    <row r="218" spans="2:12" ht="60" customHeight="1" x14ac:dyDescent="0.3">
      <c r="B218" s="4">
        <v>186</v>
      </c>
      <c r="C218" s="5" t="s">
        <v>185</v>
      </c>
      <c r="D218" s="5" t="s">
        <v>186</v>
      </c>
      <c r="E218" s="8" t="s">
        <v>110</v>
      </c>
      <c r="F218" s="13">
        <v>2.1</v>
      </c>
      <c r="G218" s="12">
        <v>0</v>
      </c>
      <c r="H218" s="14">
        <v>7</v>
      </c>
      <c r="I218" s="14">
        <v>0</v>
      </c>
      <c r="J218" s="14">
        <v>0</v>
      </c>
      <c r="K218" s="13">
        <v>2.1</v>
      </c>
      <c r="L218" s="10">
        <v>0</v>
      </c>
    </row>
    <row r="219" spans="2:12" ht="39.950000000000003" customHeight="1" x14ac:dyDescent="0.3">
      <c r="B219" s="4">
        <v>187</v>
      </c>
      <c r="C219" s="5" t="s">
        <v>185</v>
      </c>
      <c r="D219" s="5" t="s">
        <v>186</v>
      </c>
      <c r="E219" s="8" t="s">
        <v>111</v>
      </c>
      <c r="F219" s="13">
        <v>0.45</v>
      </c>
      <c r="G219" s="12">
        <v>0</v>
      </c>
      <c r="H219" s="14">
        <v>7</v>
      </c>
      <c r="I219" s="14">
        <v>0</v>
      </c>
      <c r="J219" s="14">
        <v>0</v>
      </c>
      <c r="K219" s="13">
        <v>0.45</v>
      </c>
      <c r="L219" s="10">
        <v>0</v>
      </c>
    </row>
    <row r="220" spans="2:12" ht="39.950000000000003" customHeight="1" x14ac:dyDescent="0.3">
      <c r="B220" s="4">
        <v>188</v>
      </c>
      <c r="C220" s="5" t="s">
        <v>185</v>
      </c>
      <c r="D220" s="5" t="s">
        <v>186</v>
      </c>
      <c r="E220" s="15" t="s">
        <v>140</v>
      </c>
      <c r="F220" s="13">
        <v>0.25</v>
      </c>
      <c r="G220" s="12">
        <v>0</v>
      </c>
      <c r="H220" s="14">
        <v>8</v>
      </c>
      <c r="I220" s="14">
        <v>0</v>
      </c>
      <c r="J220" s="13">
        <v>0.25</v>
      </c>
      <c r="K220" s="13">
        <v>0</v>
      </c>
      <c r="L220" s="10">
        <v>0</v>
      </c>
    </row>
    <row r="221" spans="2:12" ht="30" customHeight="1" x14ac:dyDescent="0.3">
      <c r="B221" s="4">
        <v>189</v>
      </c>
      <c r="C221" s="5" t="s">
        <v>185</v>
      </c>
      <c r="D221" s="5" t="s">
        <v>186</v>
      </c>
      <c r="E221" s="8" t="s">
        <v>53</v>
      </c>
      <c r="F221" s="13">
        <v>0.26</v>
      </c>
      <c r="G221" s="4">
        <v>0</v>
      </c>
      <c r="H221" s="14">
        <v>7</v>
      </c>
      <c r="I221" s="14">
        <v>0</v>
      </c>
      <c r="J221" s="14">
        <v>0</v>
      </c>
      <c r="K221" s="13">
        <v>0.26</v>
      </c>
      <c r="L221" s="10">
        <v>0</v>
      </c>
    </row>
    <row r="222" spans="2:12" ht="30" customHeight="1" x14ac:dyDescent="0.3">
      <c r="B222" s="4">
        <v>190</v>
      </c>
      <c r="C222" s="5" t="s">
        <v>185</v>
      </c>
      <c r="D222" s="5" t="s">
        <v>186</v>
      </c>
      <c r="E222" s="8" t="s">
        <v>141</v>
      </c>
      <c r="F222" s="13">
        <v>0.02</v>
      </c>
      <c r="G222" s="4">
        <v>0</v>
      </c>
      <c r="H222" s="14">
        <v>7</v>
      </c>
      <c r="I222" s="14">
        <v>0</v>
      </c>
      <c r="J222" s="14">
        <v>0</v>
      </c>
      <c r="K222" s="13">
        <v>0.02</v>
      </c>
      <c r="L222" s="10">
        <v>0</v>
      </c>
    </row>
    <row r="223" spans="2:12" ht="30" customHeight="1" x14ac:dyDescent="0.3">
      <c r="B223" s="4">
        <v>191</v>
      </c>
      <c r="C223" s="5" t="s">
        <v>185</v>
      </c>
      <c r="D223" s="5" t="s">
        <v>186</v>
      </c>
      <c r="E223" s="8" t="s">
        <v>45</v>
      </c>
      <c r="F223" s="13">
        <v>0.09</v>
      </c>
      <c r="G223" s="4">
        <v>0</v>
      </c>
      <c r="H223" s="10">
        <v>7</v>
      </c>
      <c r="I223" s="10">
        <v>0</v>
      </c>
      <c r="J223" s="10">
        <v>0</v>
      </c>
      <c r="K223" s="9">
        <v>0.09</v>
      </c>
      <c r="L223" s="10">
        <v>0</v>
      </c>
    </row>
    <row r="224" spans="2:12" ht="45" customHeight="1" x14ac:dyDescent="0.3">
      <c r="B224" s="4">
        <v>192</v>
      </c>
      <c r="C224" s="5" t="s">
        <v>185</v>
      </c>
      <c r="D224" s="5" t="s">
        <v>186</v>
      </c>
      <c r="E224" s="8" t="s">
        <v>223</v>
      </c>
      <c r="F224" s="13">
        <v>2.54</v>
      </c>
      <c r="G224" s="4">
        <v>0</v>
      </c>
      <c r="H224" s="10">
        <v>4</v>
      </c>
      <c r="I224" s="10">
        <v>0</v>
      </c>
      <c r="J224" s="9">
        <v>2.54</v>
      </c>
      <c r="K224" s="43">
        <v>0</v>
      </c>
      <c r="L224" s="10">
        <v>0</v>
      </c>
    </row>
    <row r="225" spans="2:12" ht="41.25" customHeight="1" x14ac:dyDescent="0.3">
      <c r="B225" s="4">
        <v>193</v>
      </c>
      <c r="C225" s="5" t="s">
        <v>185</v>
      </c>
      <c r="D225" s="5" t="s">
        <v>186</v>
      </c>
      <c r="E225" s="8" t="s">
        <v>224</v>
      </c>
      <c r="F225" s="13">
        <v>2.98</v>
      </c>
      <c r="G225" s="4">
        <v>0</v>
      </c>
      <c r="H225" s="10">
        <v>4</v>
      </c>
      <c r="I225" s="10">
        <v>0</v>
      </c>
      <c r="J225" s="9">
        <v>2.98</v>
      </c>
      <c r="K225" s="43">
        <v>0</v>
      </c>
      <c r="L225" s="10">
        <v>0</v>
      </c>
    </row>
    <row r="226" spans="2:12" ht="39" customHeight="1" x14ac:dyDescent="0.3">
      <c r="B226" s="4">
        <v>194</v>
      </c>
      <c r="C226" s="5" t="s">
        <v>185</v>
      </c>
      <c r="D226" s="5" t="s">
        <v>186</v>
      </c>
      <c r="E226" s="8" t="s">
        <v>225</v>
      </c>
      <c r="F226" s="13">
        <v>0.8</v>
      </c>
      <c r="G226" s="4">
        <v>0</v>
      </c>
      <c r="H226" s="10">
        <v>4</v>
      </c>
      <c r="I226" s="10">
        <v>0</v>
      </c>
      <c r="J226" s="9">
        <v>0.8</v>
      </c>
      <c r="K226" s="43">
        <v>0</v>
      </c>
      <c r="L226" s="10">
        <v>0</v>
      </c>
    </row>
    <row r="227" spans="2:12" ht="36.75" customHeight="1" x14ac:dyDescent="0.3">
      <c r="B227" s="4">
        <v>195</v>
      </c>
      <c r="C227" s="5" t="s">
        <v>185</v>
      </c>
      <c r="D227" s="5" t="s">
        <v>186</v>
      </c>
      <c r="E227" s="8" t="s">
        <v>226</v>
      </c>
      <c r="F227" s="13">
        <v>7.0000000000000007E-2</v>
      </c>
      <c r="G227" s="4">
        <v>0</v>
      </c>
      <c r="H227" s="10">
        <v>4</v>
      </c>
      <c r="I227" s="10">
        <v>0</v>
      </c>
      <c r="J227" s="10">
        <v>0</v>
      </c>
      <c r="K227" s="9">
        <v>7.0000000000000007E-2</v>
      </c>
      <c r="L227" s="10">
        <v>0</v>
      </c>
    </row>
    <row r="228" spans="2:12" ht="40.5" customHeight="1" x14ac:dyDescent="0.3">
      <c r="B228" s="4">
        <v>196</v>
      </c>
      <c r="C228" s="5" t="s">
        <v>185</v>
      </c>
      <c r="D228" s="5" t="s">
        <v>186</v>
      </c>
      <c r="E228" s="8" t="s">
        <v>227</v>
      </c>
      <c r="F228" s="13">
        <v>0.1</v>
      </c>
      <c r="G228" s="4">
        <v>0</v>
      </c>
      <c r="H228" s="10">
        <v>4</v>
      </c>
      <c r="I228" s="10">
        <v>0</v>
      </c>
      <c r="J228" s="10">
        <v>0</v>
      </c>
      <c r="K228" s="9">
        <v>0.1</v>
      </c>
      <c r="L228" s="10">
        <v>0</v>
      </c>
    </row>
    <row r="229" spans="2:12" ht="36.75" customHeight="1" x14ac:dyDescent="0.3">
      <c r="B229" s="4">
        <v>197</v>
      </c>
      <c r="C229" s="5" t="s">
        <v>185</v>
      </c>
      <c r="D229" s="5" t="s">
        <v>186</v>
      </c>
      <c r="E229" s="8" t="s">
        <v>228</v>
      </c>
      <c r="F229" s="13">
        <v>0.1</v>
      </c>
      <c r="G229" s="4">
        <v>0</v>
      </c>
      <c r="H229" s="10">
        <v>4</v>
      </c>
      <c r="I229" s="10">
        <v>0</v>
      </c>
      <c r="J229" s="10">
        <v>0</v>
      </c>
      <c r="K229" s="9">
        <v>0.1</v>
      </c>
      <c r="L229" s="10">
        <v>0</v>
      </c>
    </row>
    <row r="230" spans="2:12" ht="36.75" customHeight="1" x14ac:dyDescent="0.3">
      <c r="B230" s="4">
        <v>198</v>
      </c>
      <c r="C230" s="5" t="s">
        <v>185</v>
      </c>
      <c r="D230" s="5" t="s">
        <v>186</v>
      </c>
      <c r="E230" s="8" t="s">
        <v>229</v>
      </c>
      <c r="F230" s="13">
        <v>0.11</v>
      </c>
      <c r="G230" s="4">
        <v>0</v>
      </c>
      <c r="H230" s="10">
        <v>4</v>
      </c>
      <c r="I230" s="10">
        <v>0</v>
      </c>
      <c r="J230" s="10">
        <v>0</v>
      </c>
      <c r="K230" s="9">
        <v>0.11</v>
      </c>
      <c r="L230" s="10">
        <v>0</v>
      </c>
    </row>
    <row r="231" spans="2:12" ht="39" customHeight="1" x14ac:dyDescent="0.3">
      <c r="B231" s="4">
        <v>199</v>
      </c>
      <c r="C231" s="5" t="s">
        <v>185</v>
      </c>
      <c r="D231" s="5" t="s">
        <v>186</v>
      </c>
      <c r="E231" s="8" t="s">
        <v>230</v>
      </c>
      <c r="F231" s="13">
        <v>0.21</v>
      </c>
      <c r="G231" s="4">
        <v>0</v>
      </c>
      <c r="H231" s="10">
        <v>4</v>
      </c>
      <c r="I231" s="10">
        <v>0</v>
      </c>
      <c r="J231" s="10">
        <v>0</v>
      </c>
      <c r="K231" s="9">
        <v>0.21</v>
      </c>
      <c r="L231" s="10">
        <v>0</v>
      </c>
    </row>
    <row r="232" spans="2:12" ht="40.5" customHeight="1" x14ac:dyDescent="0.3">
      <c r="B232" s="4">
        <v>200</v>
      </c>
      <c r="C232" s="5" t="s">
        <v>185</v>
      </c>
      <c r="D232" s="5" t="s">
        <v>186</v>
      </c>
      <c r="E232" s="8" t="s">
        <v>231</v>
      </c>
      <c r="F232" s="13">
        <v>0.12</v>
      </c>
      <c r="G232" s="4">
        <v>0</v>
      </c>
      <c r="H232" s="10">
        <v>4</v>
      </c>
      <c r="I232" s="10">
        <v>0</v>
      </c>
      <c r="J232" s="10">
        <v>0</v>
      </c>
      <c r="K232" s="9">
        <v>0.12</v>
      </c>
      <c r="L232" s="10">
        <v>0</v>
      </c>
    </row>
    <row r="233" spans="2:12" ht="36.75" customHeight="1" x14ac:dyDescent="0.3">
      <c r="B233" s="4">
        <v>201</v>
      </c>
      <c r="C233" s="5" t="s">
        <v>185</v>
      </c>
      <c r="D233" s="5" t="s">
        <v>186</v>
      </c>
      <c r="E233" s="8" t="s">
        <v>232</v>
      </c>
      <c r="F233" s="13">
        <v>0.12</v>
      </c>
      <c r="G233" s="4">
        <v>0</v>
      </c>
      <c r="H233" s="10">
        <v>4</v>
      </c>
      <c r="I233" s="10">
        <v>0</v>
      </c>
      <c r="J233" s="10">
        <v>0</v>
      </c>
      <c r="K233" s="9">
        <v>0.12</v>
      </c>
      <c r="L233" s="10">
        <v>0</v>
      </c>
    </row>
    <row r="234" spans="2:12" ht="38.25" customHeight="1" x14ac:dyDescent="0.3">
      <c r="B234" s="4">
        <v>202</v>
      </c>
      <c r="C234" s="5" t="s">
        <v>185</v>
      </c>
      <c r="D234" s="5" t="s">
        <v>186</v>
      </c>
      <c r="E234" s="8" t="s">
        <v>233</v>
      </c>
      <c r="F234" s="13">
        <v>0.35</v>
      </c>
      <c r="G234" s="4">
        <v>0</v>
      </c>
      <c r="H234" s="10">
        <v>4</v>
      </c>
      <c r="I234" s="10">
        <v>0</v>
      </c>
      <c r="J234" s="10">
        <v>0</v>
      </c>
      <c r="K234" s="9">
        <v>0.35</v>
      </c>
      <c r="L234" s="10">
        <v>0</v>
      </c>
    </row>
    <row r="235" spans="2:12" ht="36.75" customHeight="1" x14ac:dyDescent="0.3">
      <c r="B235" s="4">
        <v>203</v>
      </c>
      <c r="C235" s="5" t="s">
        <v>185</v>
      </c>
      <c r="D235" s="5" t="s">
        <v>186</v>
      </c>
      <c r="E235" s="8" t="s">
        <v>234</v>
      </c>
      <c r="F235" s="13">
        <v>0.1</v>
      </c>
      <c r="G235" s="4">
        <v>0</v>
      </c>
      <c r="H235" s="10">
        <v>4</v>
      </c>
      <c r="I235" s="10">
        <v>0</v>
      </c>
      <c r="J235" s="10">
        <v>0</v>
      </c>
      <c r="K235" s="9">
        <v>0.1</v>
      </c>
      <c r="L235" s="10">
        <v>0</v>
      </c>
    </row>
    <row r="236" spans="2:12" ht="38.25" customHeight="1" x14ac:dyDescent="0.3">
      <c r="B236" s="4">
        <v>204</v>
      </c>
      <c r="C236" s="5" t="s">
        <v>185</v>
      </c>
      <c r="D236" s="5" t="s">
        <v>186</v>
      </c>
      <c r="E236" s="8" t="s">
        <v>235</v>
      </c>
      <c r="F236" s="13">
        <v>0.1</v>
      </c>
      <c r="G236" s="4">
        <v>0</v>
      </c>
      <c r="H236" s="10">
        <v>4</v>
      </c>
      <c r="I236" s="10">
        <v>0</v>
      </c>
      <c r="J236" s="10">
        <v>0</v>
      </c>
      <c r="K236" s="9">
        <v>0.1</v>
      </c>
      <c r="L236" s="10">
        <v>0</v>
      </c>
    </row>
    <row r="237" spans="2:12" ht="39" customHeight="1" x14ac:dyDescent="0.3">
      <c r="B237" s="4">
        <v>205</v>
      </c>
      <c r="C237" s="5" t="s">
        <v>185</v>
      </c>
      <c r="D237" s="5" t="s">
        <v>186</v>
      </c>
      <c r="E237" s="8" t="s">
        <v>236</v>
      </c>
      <c r="F237" s="13">
        <v>0.14000000000000001</v>
      </c>
      <c r="G237" s="12">
        <v>0</v>
      </c>
      <c r="H237" s="14">
        <v>4</v>
      </c>
      <c r="I237" s="14">
        <v>0</v>
      </c>
      <c r="J237" s="42">
        <v>0</v>
      </c>
      <c r="K237" s="13">
        <v>0.14000000000000001</v>
      </c>
      <c r="L237" s="10">
        <v>0</v>
      </c>
    </row>
    <row r="238" spans="2:12" ht="35.1" customHeight="1" x14ac:dyDescent="0.3">
      <c r="B238" s="22"/>
      <c r="C238" s="70" t="s">
        <v>184</v>
      </c>
      <c r="D238" s="71"/>
      <c r="E238" s="72"/>
      <c r="F238" s="24">
        <f>SUM(F184:F237)</f>
        <v>51.100000000000009</v>
      </c>
      <c r="G238" s="23">
        <f>SUM(G184:G237)</f>
        <v>0</v>
      </c>
      <c r="H238" s="23"/>
      <c r="I238" s="23">
        <f>SUM(I184:I237)</f>
        <v>0</v>
      </c>
      <c r="J238" s="24">
        <f>SUM(J184:J237)</f>
        <v>26.965</v>
      </c>
      <c r="K238" s="24">
        <f>SUM(K184:K237)</f>
        <v>24.135000000000009</v>
      </c>
      <c r="L238" s="23">
        <f>SUM(L184:L237)</f>
        <v>0</v>
      </c>
    </row>
    <row r="239" spans="2:12" ht="35.1" customHeight="1" x14ac:dyDescent="0.3">
      <c r="B239" s="75" t="s">
        <v>215</v>
      </c>
      <c r="C239" s="76"/>
      <c r="D239" s="76"/>
      <c r="E239" s="76"/>
      <c r="F239" s="76"/>
      <c r="G239" s="76"/>
      <c r="H239" s="76"/>
      <c r="I239" s="76"/>
      <c r="J239" s="76"/>
      <c r="K239" s="76"/>
      <c r="L239" s="77"/>
    </row>
    <row r="240" spans="2:12" ht="30" customHeight="1" x14ac:dyDescent="0.3">
      <c r="B240" s="4">
        <v>206</v>
      </c>
      <c r="C240" s="11" t="s">
        <v>112</v>
      </c>
      <c r="D240" s="11" t="s">
        <v>187</v>
      </c>
      <c r="E240" s="11" t="s">
        <v>53</v>
      </c>
      <c r="F240" s="7">
        <v>0.55800000000000005</v>
      </c>
      <c r="G240" s="12">
        <v>0</v>
      </c>
      <c r="H240" s="12">
        <v>7</v>
      </c>
      <c r="I240" s="12">
        <v>0</v>
      </c>
      <c r="J240" s="12">
        <v>0</v>
      </c>
      <c r="K240" s="12">
        <v>0</v>
      </c>
      <c r="L240" s="12">
        <v>0.55800000000000005</v>
      </c>
    </row>
    <row r="241" spans="2:12" ht="30" customHeight="1" x14ac:dyDescent="0.3">
      <c r="B241" s="4">
        <v>207</v>
      </c>
      <c r="C241" s="11" t="s">
        <v>112</v>
      </c>
      <c r="D241" s="11" t="s">
        <v>187</v>
      </c>
      <c r="E241" s="11" t="s">
        <v>100</v>
      </c>
      <c r="F241" s="7">
        <v>0.70099999999999996</v>
      </c>
      <c r="G241" s="12">
        <v>0</v>
      </c>
      <c r="H241" s="12">
        <v>7</v>
      </c>
      <c r="I241" s="12">
        <v>0</v>
      </c>
      <c r="J241" s="12">
        <v>0</v>
      </c>
      <c r="K241" s="12">
        <v>0</v>
      </c>
      <c r="L241" s="12">
        <v>0.70099999999999996</v>
      </c>
    </row>
    <row r="242" spans="2:12" ht="35.1" customHeight="1" x14ac:dyDescent="0.3">
      <c r="B242" s="21"/>
      <c r="C242" s="67" t="s">
        <v>198</v>
      </c>
      <c r="D242" s="68"/>
      <c r="E242" s="69"/>
      <c r="F242" s="50">
        <f>SUM(F240:F241)</f>
        <v>1.2589999999999999</v>
      </c>
      <c r="G242" s="51">
        <f>SUM(G240:G241)</f>
        <v>0</v>
      </c>
      <c r="H242" s="51"/>
      <c r="I242" s="51">
        <f>SUM(I240:I241)</f>
        <v>0</v>
      </c>
      <c r="J242" s="51">
        <f>SUM(J240:J241)</f>
        <v>0</v>
      </c>
      <c r="K242" s="51">
        <f>SUM(K240:K241)</f>
        <v>0</v>
      </c>
      <c r="L242" s="51">
        <f>SUM(L240:L241)</f>
        <v>1.2589999999999999</v>
      </c>
    </row>
    <row r="243" spans="2:12" ht="30" customHeight="1" x14ac:dyDescent="0.3">
      <c r="B243" s="4">
        <v>208</v>
      </c>
      <c r="C243" s="11" t="s">
        <v>112</v>
      </c>
      <c r="D243" s="11" t="s">
        <v>188</v>
      </c>
      <c r="E243" s="11" t="s">
        <v>36</v>
      </c>
      <c r="F243" s="7">
        <v>0.61799999999999999</v>
      </c>
      <c r="G243" s="12">
        <v>0</v>
      </c>
      <c r="H243" s="12">
        <v>7</v>
      </c>
      <c r="I243" s="12">
        <v>0</v>
      </c>
      <c r="J243" s="12">
        <v>0</v>
      </c>
      <c r="K243" s="12">
        <v>0</v>
      </c>
      <c r="L243" s="12">
        <v>0.61799999999999999</v>
      </c>
    </row>
    <row r="244" spans="2:12" ht="30" customHeight="1" x14ac:dyDescent="0.3">
      <c r="B244" s="4">
        <v>209</v>
      </c>
      <c r="C244" s="11" t="s">
        <v>112</v>
      </c>
      <c r="D244" s="11" t="s">
        <v>188</v>
      </c>
      <c r="E244" s="11" t="s">
        <v>90</v>
      </c>
      <c r="F244" s="7">
        <v>0.46800000000000003</v>
      </c>
      <c r="G244" s="12">
        <v>0</v>
      </c>
      <c r="H244" s="12">
        <v>7</v>
      </c>
      <c r="I244" s="12">
        <v>0</v>
      </c>
      <c r="J244" s="12">
        <v>0</v>
      </c>
      <c r="K244" s="12">
        <v>0</v>
      </c>
      <c r="L244" s="12">
        <v>0.46800000000000003</v>
      </c>
    </row>
    <row r="245" spans="2:12" ht="30" customHeight="1" x14ac:dyDescent="0.3">
      <c r="B245" s="4">
        <v>210</v>
      </c>
      <c r="C245" s="11" t="s">
        <v>112</v>
      </c>
      <c r="D245" s="11" t="s">
        <v>188</v>
      </c>
      <c r="E245" s="11" t="s">
        <v>113</v>
      </c>
      <c r="F245" s="7">
        <v>0.60299999999999998</v>
      </c>
      <c r="G245" s="12">
        <v>0</v>
      </c>
      <c r="H245" s="12">
        <v>7</v>
      </c>
      <c r="I245" s="12">
        <v>0</v>
      </c>
      <c r="J245" s="12">
        <v>0</v>
      </c>
      <c r="K245" s="12">
        <v>0</v>
      </c>
      <c r="L245" s="12">
        <v>0.60299999999999998</v>
      </c>
    </row>
    <row r="246" spans="2:12" ht="30" customHeight="1" x14ac:dyDescent="0.3">
      <c r="B246" s="4">
        <v>211</v>
      </c>
      <c r="C246" s="11" t="s">
        <v>112</v>
      </c>
      <c r="D246" s="11" t="s">
        <v>188</v>
      </c>
      <c r="E246" s="11" t="s">
        <v>31</v>
      </c>
      <c r="F246" s="7">
        <v>0.14099999999999999</v>
      </c>
      <c r="G246" s="12">
        <v>0</v>
      </c>
      <c r="H246" s="12">
        <v>7</v>
      </c>
      <c r="I246" s="12">
        <v>0</v>
      </c>
      <c r="J246" s="12">
        <v>0</v>
      </c>
      <c r="K246" s="12">
        <v>0</v>
      </c>
      <c r="L246" s="12">
        <v>0.14099999999999999</v>
      </c>
    </row>
    <row r="247" spans="2:12" ht="30" customHeight="1" x14ac:dyDescent="0.3">
      <c r="B247" s="4">
        <v>212</v>
      </c>
      <c r="C247" s="11" t="s">
        <v>112</v>
      </c>
      <c r="D247" s="11" t="s">
        <v>188</v>
      </c>
      <c r="E247" s="11" t="s">
        <v>66</v>
      </c>
      <c r="F247" s="7">
        <v>0.36499999999999999</v>
      </c>
      <c r="G247" s="12">
        <v>0</v>
      </c>
      <c r="H247" s="12">
        <v>7</v>
      </c>
      <c r="I247" s="12">
        <v>0</v>
      </c>
      <c r="J247" s="12">
        <v>0</v>
      </c>
      <c r="K247" s="12">
        <v>0</v>
      </c>
      <c r="L247" s="12">
        <v>0.36499999999999999</v>
      </c>
    </row>
    <row r="248" spans="2:12" ht="30" customHeight="1" x14ac:dyDescent="0.3">
      <c r="B248" s="4">
        <v>213</v>
      </c>
      <c r="C248" s="11" t="s">
        <v>112</v>
      </c>
      <c r="D248" s="11" t="s">
        <v>188</v>
      </c>
      <c r="E248" s="11" t="s">
        <v>114</v>
      </c>
      <c r="F248" s="7">
        <v>0.107</v>
      </c>
      <c r="G248" s="12">
        <v>0</v>
      </c>
      <c r="H248" s="12">
        <v>7</v>
      </c>
      <c r="I248" s="12">
        <v>0</v>
      </c>
      <c r="J248" s="12">
        <v>0</v>
      </c>
      <c r="K248" s="12">
        <v>0</v>
      </c>
      <c r="L248" s="12">
        <v>0.107</v>
      </c>
    </row>
    <row r="249" spans="2:12" ht="30" customHeight="1" x14ac:dyDescent="0.3">
      <c r="B249" s="4">
        <v>214</v>
      </c>
      <c r="C249" s="11" t="s">
        <v>112</v>
      </c>
      <c r="D249" s="11" t="s">
        <v>188</v>
      </c>
      <c r="E249" s="11" t="s">
        <v>14</v>
      </c>
      <c r="F249" s="7">
        <v>0.46800000000000003</v>
      </c>
      <c r="G249" s="12">
        <v>0</v>
      </c>
      <c r="H249" s="12">
        <v>7</v>
      </c>
      <c r="I249" s="12">
        <v>0</v>
      </c>
      <c r="J249" s="12">
        <v>0</v>
      </c>
      <c r="K249" s="12">
        <v>0</v>
      </c>
      <c r="L249" s="12">
        <v>0.46800000000000003</v>
      </c>
    </row>
    <row r="250" spans="2:12" ht="30" customHeight="1" x14ac:dyDescent="0.3">
      <c r="B250" s="4">
        <v>215</v>
      </c>
      <c r="C250" s="11" t="s">
        <v>112</v>
      </c>
      <c r="D250" s="11" t="s">
        <v>188</v>
      </c>
      <c r="E250" s="11" t="s">
        <v>26</v>
      </c>
      <c r="F250" s="7">
        <v>0.436</v>
      </c>
      <c r="G250" s="12">
        <v>0</v>
      </c>
      <c r="H250" s="12">
        <v>7</v>
      </c>
      <c r="I250" s="12">
        <v>0</v>
      </c>
      <c r="J250" s="12">
        <v>0</v>
      </c>
      <c r="K250" s="12">
        <v>0</v>
      </c>
      <c r="L250" s="12">
        <v>0.436</v>
      </c>
    </row>
    <row r="251" spans="2:12" ht="35.1" customHeight="1" x14ac:dyDescent="0.3">
      <c r="B251" s="21"/>
      <c r="C251" s="61" t="s">
        <v>199</v>
      </c>
      <c r="D251" s="62"/>
      <c r="E251" s="63"/>
      <c r="F251" s="39">
        <v>3.2069999999999999</v>
      </c>
      <c r="G251" s="48">
        <f>SUM(G243:G250)</f>
        <v>0</v>
      </c>
      <c r="H251" s="48"/>
      <c r="I251" s="48">
        <f>SUM(I243:I250)</f>
        <v>0</v>
      </c>
      <c r="J251" s="48">
        <f>SUM(J243:J250)</f>
        <v>0</v>
      </c>
      <c r="K251" s="48">
        <f>SUM(K243:K250)</f>
        <v>0</v>
      </c>
      <c r="L251" s="48">
        <v>3.2069999999999999</v>
      </c>
    </row>
    <row r="252" spans="2:12" ht="30" customHeight="1" x14ac:dyDescent="0.3">
      <c r="B252" s="4">
        <v>216</v>
      </c>
      <c r="C252" s="11" t="s">
        <v>112</v>
      </c>
      <c r="D252" s="11" t="s">
        <v>189</v>
      </c>
      <c r="E252" s="11" t="s">
        <v>53</v>
      </c>
      <c r="F252" s="7">
        <v>1.3280000000000001</v>
      </c>
      <c r="G252" s="12">
        <v>0</v>
      </c>
      <c r="H252" s="12">
        <v>7</v>
      </c>
      <c r="I252" s="12">
        <v>0</v>
      </c>
      <c r="J252" s="12">
        <v>0</v>
      </c>
      <c r="K252" s="12">
        <v>0</v>
      </c>
      <c r="L252" s="12">
        <v>1.3280000000000001</v>
      </c>
    </row>
    <row r="253" spans="2:12" ht="30" customHeight="1" x14ac:dyDescent="0.3">
      <c r="B253" s="4">
        <v>217</v>
      </c>
      <c r="C253" s="11" t="s">
        <v>112</v>
      </c>
      <c r="D253" s="11" t="s">
        <v>189</v>
      </c>
      <c r="E253" s="11" t="s">
        <v>90</v>
      </c>
      <c r="F253" s="7">
        <v>1.2470000000000001</v>
      </c>
      <c r="G253" s="12">
        <v>0</v>
      </c>
      <c r="H253" s="12">
        <v>7</v>
      </c>
      <c r="I253" s="12">
        <v>0</v>
      </c>
      <c r="J253" s="12">
        <v>0</v>
      </c>
      <c r="K253" s="12">
        <v>0</v>
      </c>
      <c r="L253" s="12">
        <v>1.2470000000000001</v>
      </c>
    </row>
    <row r="254" spans="2:12" ht="30" customHeight="1" x14ac:dyDescent="0.3">
      <c r="B254" s="4">
        <v>218</v>
      </c>
      <c r="C254" s="11" t="s">
        <v>112</v>
      </c>
      <c r="D254" s="11" t="s">
        <v>189</v>
      </c>
      <c r="E254" s="11" t="s">
        <v>115</v>
      </c>
      <c r="F254" s="7">
        <v>0.99</v>
      </c>
      <c r="G254" s="12">
        <v>0</v>
      </c>
      <c r="H254" s="12">
        <v>7</v>
      </c>
      <c r="I254" s="12">
        <v>0</v>
      </c>
      <c r="J254" s="12">
        <v>0</v>
      </c>
      <c r="K254" s="12">
        <v>0</v>
      </c>
      <c r="L254" s="7">
        <v>0.99</v>
      </c>
    </row>
    <row r="255" spans="2:12" ht="35.1" customHeight="1" x14ac:dyDescent="0.3">
      <c r="B255" s="21"/>
      <c r="C255" s="61" t="s">
        <v>200</v>
      </c>
      <c r="D255" s="62"/>
      <c r="E255" s="63"/>
      <c r="F255" s="39">
        <f>SUM(F252:F254)</f>
        <v>3.5650000000000004</v>
      </c>
      <c r="G255" s="48">
        <f>SUM(G252:G254)</f>
        <v>0</v>
      </c>
      <c r="H255" s="48"/>
      <c r="I255" s="48">
        <f>SUM(I252:I254)</f>
        <v>0</v>
      </c>
      <c r="J255" s="48">
        <f>SUM(J252:J254)</f>
        <v>0</v>
      </c>
      <c r="K255" s="48">
        <f>SUM(K252:K254)</f>
        <v>0</v>
      </c>
      <c r="L255" s="39">
        <f>SUM(L252:L254)</f>
        <v>3.5650000000000004</v>
      </c>
    </row>
    <row r="256" spans="2:12" ht="30" customHeight="1" x14ac:dyDescent="0.3">
      <c r="B256" s="4">
        <v>219</v>
      </c>
      <c r="C256" s="11" t="s">
        <v>112</v>
      </c>
      <c r="D256" s="11" t="s">
        <v>190</v>
      </c>
      <c r="E256" s="11" t="s">
        <v>31</v>
      </c>
      <c r="F256" s="7">
        <v>0.25600000000000001</v>
      </c>
      <c r="G256" s="12">
        <v>0</v>
      </c>
      <c r="H256" s="12">
        <v>7</v>
      </c>
      <c r="I256" s="12">
        <v>0</v>
      </c>
      <c r="J256" s="12">
        <v>0</v>
      </c>
      <c r="K256" s="12">
        <v>0</v>
      </c>
      <c r="L256" s="12">
        <v>0.25600000000000001</v>
      </c>
    </row>
    <row r="257" spans="2:12" ht="30" customHeight="1" x14ac:dyDescent="0.3">
      <c r="B257" s="4">
        <v>220</v>
      </c>
      <c r="C257" s="11" t="s">
        <v>112</v>
      </c>
      <c r="D257" s="11" t="s">
        <v>190</v>
      </c>
      <c r="E257" s="11" t="s">
        <v>116</v>
      </c>
      <c r="F257" s="7">
        <v>0.34599999999999997</v>
      </c>
      <c r="G257" s="12">
        <v>0</v>
      </c>
      <c r="H257" s="12">
        <v>7</v>
      </c>
      <c r="I257" s="12">
        <v>0</v>
      </c>
      <c r="J257" s="12">
        <v>0</v>
      </c>
      <c r="K257" s="12">
        <v>0</v>
      </c>
      <c r="L257" s="12">
        <v>0.34599999999999997</v>
      </c>
    </row>
    <row r="258" spans="2:12" ht="30" customHeight="1" x14ac:dyDescent="0.3">
      <c r="B258" s="4">
        <v>221</v>
      </c>
      <c r="C258" s="11" t="s">
        <v>112</v>
      </c>
      <c r="D258" s="11" t="s">
        <v>190</v>
      </c>
      <c r="E258" s="11" t="s">
        <v>100</v>
      </c>
      <c r="F258" s="7">
        <v>0.59099999999999997</v>
      </c>
      <c r="G258" s="12">
        <v>0</v>
      </c>
      <c r="H258" s="12">
        <v>7</v>
      </c>
      <c r="I258" s="12">
        <v>0</v>
      </c>
      <c r="J258" s="12">
        <v>0</v>
      </c>
      <c r="K258" s="12">
        <v>0</v>
      </c>
      <c r="L258" s="12">
        <v>0.59099999999999997</v>
      </c>
    </row>
    <row r="259" spans="2:12" ht="30" customHeight="1" x14ac:dyDescent="0.3">
      <c r="B259" s="4">
        <v>222</v>
      </c>
      <c r="C259" s="11" t="s">
        <v>112</v>
      </c>
      <c r="D259" s="11" t="s">
        <v>190</v>
      </c>
      <c r="E259" s="11" t="s">
        <v>53</v>
      </c>
      <c r="F259" s="7">
        <v>0.85299999999999998</v>
      </c>
      <c r="G259" s="12">
        <v>0</v>
      </c>
      <c r="H259" s="12">
        <v>7</v>
      </c>
      <c r="I259" s="12">
        <v>0</v>
      </c>
      <c r="J259" s="12">
        <v>0</v>
      </c>
      <c r="K259" s="12">
        <v>0</v>
      </c>
      <c r="L259" s="12">
        <v>0.85299999999999998</v>
      </c>
    </row>
    <row r="260" spans="2:12" ht="35.1" customHeight="1" x14ac:dyDescent="0.3">
      <c r="B260" s="21"/>
      <c r="C260" s="61" t="s">
        <v>201</v>
      </c>
      <c r="D260" s="62"/>
      <c r="E260" s="63"/>
      <c r="F260" s="39">
        <f>SUM(F256:F259)</f>
        <v>2.0460000000000003</v>
      </c>
      <c r="G260" s="48">
        <f>SUM(G256:G259)</f>
        <v>0</v>
      </c>
      <c r="H260" s="48"/>
      <c r="I260" s="48">
        <f>SUM(I256:I259)</f>
        <v>0</v>
      </c>
      <c r="J260" s="48">
        <f>SUM(J256:J259)</f>
        <v>0</v>
      </c>
      <c r="K260" s="48">
        <f>SUM(K256:K259)</f>
        <v>0</v>
      </c>
      <c r="L260" s="48">
        <f>SUM(L256:L259)</f>
        <v>2.0460000000000003</v>
      </c>
    </row>
    <row r="261" spans="2:12" ht="30" customHeight="1" x14ac:dyDescent="0.3">
      <c r="B261" s="4">
        <v>223</v>
      </c>
      <c r="C261" s="11" t="s">
        <v>112</v>
      </c>
      <c r="D261" s="11" t="s">
        <v>191</v>
      </c>
      <c r="E261" s="11" t="s">
        <v>31</v>
      </c>
      <c r="F261" s="7">
        <v>0.38800000000000001</v>
      </c>
      <c r="G261" s="12">
        <v>0</v>
      </c>
      <c r="H261" s="12">
        <v>7</v>
      </c>
      <c r="I261" s="12">
        <v>0</v>
      </c>
      <c r="J261" s="12">
        <v>0</v>
      </c>
      <c r="K261" s="12">
        <v>0</v>
      </c>
      <c r="L261" s="12">
        <v>0.38800000000000001</v>
      </c>
    </row>
    <row r="262" spans="2:12" ht="30" customHeight="1" x14ac:dyDescent="0.3">
      <c r="B262" s="4">
        <v>224</v>
      </c>
      <c r="C262" s="11" t="s">
        <v>112</v>
      </c>
      <c r="D262" s="11" t="s">
        <v>191</v>
      </c>
      <c r="E262" s="11" t="s">
        <v>59</v>
      </c>
      <c r="F262" s="7">
        <v>0.24</v>
      </c>
      <c r="G262" s="12">
        <v>0</v>
      </c>
      <c r="H262" s="12">
        <v>7</v>
      </c>
      <c r="I262" s="12">
        <v>0</v>
      </c>
      <c r="J262" s="12">
        <v>0</v>
      </c>
      <c r="K262" s="12">
        <v>0</v>
      </c>
      <c r="L262" s="7">
        <v>0.24</v>
      </c>
    </row>
    <row r="263" spans="2:12" ht="35.1" customHeight="1" x14ac:dyDescent="0.3">
      <c r="B263" s="21"/>
      <c r="C263" s="61" t="s">
        <v>202</v>
      </c>
      <c r="D263" s="62"/>
      <c r="E263" s="63"/>
      <c r="F263" s="39">
        <f>SUM(F261:F262)</f>
        <v>0.628</v>
      </c>
      <c r="G263" s="48">
        <f>SUM(G261:G262)</f>
        <v>0</v>
      </c>
      <c r="H263" s="48"/>
      <c r="I263" s="48">
        <f>SUM(I261:I262)</f>
        <v>0</v>
      </c>
      <c r="J263" s="48">
        <f>SUM(J261:J262)</f>
        <v>0</v>
      </c>
      <c r="K263" s="48">
        <f>SUM(K261:K262)</f>
        <v>0</v>
      </c>
      <c r="L263" s="39">
        <f>SUM(L261:L262)</f>
        <v>0.628</v>
      </c>
    </row>
    <row r="264" spans="2:12" ht="30" customHeight="1" x14ac:dyDescent="0.3">
      <c r="B264" s="4">
        <v>225</v>
      </c>
      <c r="C264" s="11" t="s">
        <v>112</v>
      </c>
      <c r="D264" s="11" t="s">
        <v>192</v>
      </c>
      <c r="E264" s="11" t="s">
        <v>100</v>
      </c>
      <c r="F264" s="7">
        <v>1.5429999999999999</v>
      </c>
      <c r="G264" s="12">
        <v>0</v>
      </c>
      <c r="H264" s="12">
        <v>7</v>
      </c>
      <c r="I264" s="12">
        <v>0</v>
      </c>
      <c r="J264" s="12">
        <v>0</v>
      </c>
      <c r="K264" s="12">
        <v>0</v>
      </c>
      <c r="L264" s="12">
        <v>1.5429999999999999</v>
      </c>
    </row>
    <row r="265" spans="2:12" ht="30" customHeight="1" x14ac:dyDescent="0.3">
      <c r="B265" s="4">
        <v>226</v>
      </c>
      <c r="C265" s="11" t="s">
        <v>112</v>
      </c>
      <c r="D265" s="11" t="s">
        <v>192</v>
      </c>
      <c r="E265" s="11" t="s">
        <v>59</v>
      </c>
      <c r="F265" s="7">
        <v>0.55700000000000005</v>
      </c>
      <c r="G265" s="12">
        <v>0</v>
      </c>
      <c r="H265" s="12">
        <v>7</v>
      </c>
      <c r="I265" s="12">
        <v>0</v>
      </c>
      <c r="J265" s="12">
        <v>0</v>
      </c>
      <c r="K265" s="12">
        <v>0</v>
      </c>
      <c r="L265" s="12">
        <v>0.55700000000000005</v>
      </c>
    </row>
    <row r="266" spans="2:12" ht="30" customHeight="1" x14ac:dyDescent="0.3">
      <c r="B266" s="4">
        <v>227</v>
      </c>
      <c r="C266" s="11" t="s">
        <v>112</v>
      </c>
      <c r="D266" s="11" t="s">
        <v>192</v>
      </c>
      <c r="E266" s="11" t="s">
        <v>31</v>
      </c>
      <c r="F266" s="7">
        <v>2.5339999999999998</v>
      </c>
      <c r="G266" s="12">
        <v>0</v>
      </c>
      <c r="H266" s="12">
        <v>7</v>
      </c>
      <c r="I266" s="12">
        <v>0</v>
      </c>
      <c r="J266" s="12">
        <v>0</v>
      </c>
      <c r="K266" s="12">
        <v>0</v>
      </c>
      <c r="L266" s="12">
        <v>2.5339999999999998</v>
      </c>
    </row>
    <row r="267" spans="2:12" ht="30" customHeight="1" x14ac:dyDescent="0.3">
      <c r="B267" s="4">
        <v>228</v>
      </c>
      <c r="C267" s="11" t="s">
        <v>112</v>
      </c>
      <c r="D267" s="11" t="s">
        <v>192</v>
      </c>
      <c r="E267" s="11" t="s">
        <v>90</v>
      </c>
      <c r="F267" s="7">
        <v>0.32500000000000001</v>
      </c>
      <c r="G267" s="12">
        <v>0</v>
      </c>
      <c r="H267" s="12">
        <v>7</v>
      </c>
      <c r="I267" s="12">
        <v>0</v>
      </c>
      <c r="J267" s="12">
        <v>0</v>
      </c>
      <c r="K267" s="12">
        <v>0</v>
      </c>
      <c r="L267" s="12">
        <v>0.32500000000000001</v>
      </c>
    </row>
    <row r="268" spans="2:12" ht="35.1" customHeight="1" x14ac:dyDescent="0.3">
      <c r="B268" s="20"/>
      <c r="C268" s="61" t="s">
        <v>203</v>
      </c>
      <c r="D268" s="62"/>
      <c r="E268" s="63"/>
      <c r="F268" s="39">
        <f>SUM(F264:F267)</f>
        <v>4.9590000000000005</v>
      </c>
      <c r="G268" s="48">
        <f>SUM(G264:G267)</f>
        <v>0</v>
      </c>
      <c r="H268" s="48"/>
      <c r="I268" s="48">
        <f>SUM(I264:I267)</f>
        <v>0</v>
      </c>
      <c r="J268" s="48">
        <f>SUM(J264:J267)</f>
        <v>0</v>
      </c>
      <c r="K268" s="48">
        <f>SUM(K264:K267)</f>
        <v>0</v>
      </c>
      <c r="L268" s="48">
        <f>SUM(L264:L267)</f>
        <v>4.9590000000000005</v>
      </c>
    </row>
    <row r="269" spans="2:12" ht="30" customHeight="1" x14ac:dyDescent="0.3">
      <c r="B269" s="4">
        <v>229</v>
      </c>
      <c r="C269" s="11" t="s">
        <v>112</v>
      </c>
      <c r="D269" s="11" t="s">
        <v>193</v>
      </c>
      <c r="E269" s="11" t="s">
        <v>117</v>
      </c>
      <c r="F269" s="7">
        <v>1.79</v>
      </c>
      <c r="G269" s="12">
        <v>0</v>
      </c>
      <c r="H269" s="12">
        <v>7</v>
      </c>
      <c r="I269" s="12">
        <v>0</v>
      </c>
      <c r="J269" s="12">
        <v>0</v>
      </c>
      <c r="K269" s="12">
        <v>0</v>
      </c>
      <c r="L269" s="7">
        <v>1.79</v>
      </c>
    </row>
    <row r="270" spans="2:12" ht="30" customHeight="1" x14ac:dyDescent="0.3">
      <c r="B270" s="4">
        <v>230</v>
      </c>
      <c r="C270" s="11" t="s">
        <v>112</v>
      </c>
      <c r="D270" s="11" t="s">
        <v>193</v>
      </c>
      <c r="E270" s="11" t="s">
        <v>42</v>
      </c>
      <c r="F270" s="7">
        <v>1.0680000000000001</v>
      </c>
      <c r="G270" s="12">
        <v>0</v>
      </c>
      <c r="H270" s="12">
        <v>7</v>
      </c>
      <c r="I270" s="12">
        <v>0</v>
      </c>
      <c r="J270" s="12">
        <v>0</v>
      </c>
      <c r="K270" s="12">
        <v>0</v>
      </c>
      <c r="L270" s="12">
        <v>1.0680000000000001</v>
      </c>
    </row>
    <row r="271" spans="2:12" ht="30" customHeight="1" x14ac:dyDescent="0.3">
      <c r="B271" s="4">
        <v>231</v>
      </c>
      <c r="C271" s="11" t="s">
        <v>112</v>
      </c>
      <c r="D271" s="11" t="s">
        <v>193</v>
      </c>
      <c r="E271" s="11" t="s">
        <v>59</v>
      </c>
      <c r="F271" s="7">
        <v>0.69199999999999995</v>
      </c>
      <c r="G271" s="12">
        <v>0</v>
      </c>
      <c r="H271" s="12">
        <v>7</v>
      </c>
      <c r="I271" s="12">
        <v>0</v>
      </c>
      <c r="J271" s="12">
        <v>0</v>
      </c>
      <c r="K271" s="12">
        <v>0</v>
      </c>
      <c r="L271" s="12">
        <v>0.69199999999999995</v>
      </c>
    </row>
    <row r="272" spans="2:12" ht="30" customHeight="1" x14ac:dyDescent="0.3">
      <c r="B272" s="4">
        <v>232</v>
      </c>
      <c r="C272" s="11" t="s">
        <v>112</v>
      </c>
      <c r="D272" s="11" t="s">
        <v>193</v>
      </c>
      <c r="E272" s="11" t="s">
        <v>90</v>
      </c>
      <c r="F272" s="7">
        <v>0.71099999999999997</v>
      </c>
      <c r="G272" s="12">
        <v>0</v>
      </c>
      <c r="H272" s="12">
        <v>7</v>
      </c>
      <c r="I272" s="12">
        <v>0</v>
      </c>
      <c r="J272" s="12">
        <v>0</v>
      </c>
      <c r="K272" s="12">
        <v>0</v>
      </c>
      <c r="L272" s="12">
        <v>0.71099999999999997</v>
      </c>
    </row>
    <row r="273" spans="2:12" ht="30" customHeight="1" x14ac:dyDescent="0.3">
      <c r="B273" s="4">
        <v>233</v>
      </c>
      <c r="C273" s="11" t="s">
        <v>112</v>
      </c>
      <c r="D273" s="11" t="s">
        <v>193</v>
      </c>
      <c r="E273" s="11" t="s">
        <v>211</v>
      </c>
      <c r="F273" s="7">
        <v>0.2</v>
      </c>
      <c r="G273" s="12">
        <v>0</v>
      </c>
      <c r="H273" s="12">
        <v>7</v>
      </c>
      <c r="I273" s="12">
        <v>0</v>
      </c>
      <c r="J273" s="12">
        <v>0</v>
      </c>
      <c r="K273" s="12">
        <v>0</v>
      </c>
      <c r="L273" s="7">
        <v>0.2</v>
      </c>
    </row>
    <row r="274" spans="2:12" ht="30" customHeight="1" x14ac:dyDescent="0.3">
      <c r="B274" s="4">
        <v>234</v>
      </c>
      <c r="C274" s="11" t="s">
        <v>112</v>
      </c>
      <c r="D274" s="11" t="s">
        <v>193</v>
      </c>
      <c r="E274" s="11" t="s">
        <v>212</v>
      </c>
      <c r="F274" s="7">
        <v>0.13200000000000001</v>
      </c>
      <c r="G274" s="12">
        <v>0</v>
      </c>
      <c r="H274" s="12">
        <v>7</v>
      </c>
      <c r="I274" s="12">
        <v>0</v>
      </c>
      <c r="J274" s="12">
        <v>0</v>
      </c>
      <c r="K274" s="12">
        <v>0</v>
      </c>
      <c r="L274" s="12">
        <v>0.13200000000000001</v>
      </c>
    </row>
    <row r="275" spans="2:12" ht="30" customHeight="1" x14ac:dyDescent="0.3">
      <c r="B275" s="4">
        <v>235</v>
      </c>
      <c r="C275" s="11" t="s">
        <v>112</v>
      </c>
      <c r="D275" s="11" t="s">
        <v>193</v>
      </c>
      <c r="E275" s="11" t="s">
        <v>213</v>
      </c>
      <c r="F275" s="7">
        <v>0.35499999999999998</v>
      </c>
      <c r="G275" s="12">
        <v>0</v>
      </c>
      <c r="H275" s="12">
        <v>7</v>
      </c>
      <c r="I275" s="12">
        <v>0</v>
      </c>
      <c r="J275" s="12">
        <v>0</v>
      </c>
      <c r="K275" s="12">
        <v>0</v>
      </c>
      <c r="L275" s="12">
        <v>0.35499999999999998</v>
      </c>
    </row>
    <row r="276" spans="2:12" ht="35.1" customHeight="1" x14ac:dyDescent="0.3">
      <c r="B276" s="20"/>
      <c r="C276" s="61" t="s">
        <v>204</v>
      </c>
      <c r="D276" s="62"/>
      <c r="E276" s="63"/>
      <c r="F276" s="39">
        <f>SUM(F269:F275)</f>
        <v>4.9480000000000004</v>
      </c>
      <c r="G276" s="48">
        <f>SUM(G269:G275)</f>
        <v>0</v>
      </c>
      <c r="H276" s="48"/>
      <c r="I276" s="48">
        <f>SUM(I269:I275)</f>
        <v>0</v>
      </c>
      <c r="J276" s="48">
        <f>SUM(J269:J275)</f>
        <v>0</v>
      </c>
      <c r="K276" s="48">
        <f>SUM(K269:K275)</f>
        <v>0</v>
      </c>
      <c r="L276" s="39">
        <f>SUM(L269:L275)</f>
        <v>4.9480000000000004</v>
      </c>
    </row>
    <row r="277" spans="2:12" ht="30" customHeight="1" x14ac:dyDescent="0.3">
      <c r="B277" s="4">
        <v>236</v>
      </c>
      <c r="C277" s="11" t="s">
        <v>112</v>
      </c>
      <c r="D277" s="11" t="s">
        <v>194</v>
      </c>
      <c r="E277" s="11" t="s">
        <v>113</v>
      </c>
      <c r="F277" s="7">
        <v>0.41</v>
      </c>
      <c r="G277" s="12">
        <v>0</v>
      </c>
      <c r="H277" s="12">
        <v>7</v>
      </c>
      <c r="I277" s="12">
        <v>0</v>
      </c>
      <c r="J277" s="12">
        <v>0</v>
      </c>
      <c r="K277" s="12">
        <v>0</v>
      </c>
      <c r="L277" s="7">
        <v>0.41</v>
      </c>
    </row>
    <row r="278" spans="2:12" ht="30" customHeight="1" x14ac:dyDescent="0.3">
      <c r="B278" s="4">
        <v>237</v>
      </c>
      <c r="C278" s="11" t="s">
        <v>112</v>
      </c>
      <c r="D278" s="11" t="s">
        <v>194</v>
      </c>
      <c r="E278" s="11" t="s">
        <v>31</v>
      </c>
      <c r="F278" s="7">
        <v>0.94599999999999995</v>
      </c>
      <c r="G278" s="12">
        <v>0</v>
      </c>
      <c r="H278" s="12">
        <v>7</v>
      </c>
      <c r="I278" s="12">
        <v>0</v>
      </c>
      <c r="J278" s="12">
        <v>0</v>
      </c>
      <c r="K278" s="12">
        <v>0</v>
      </c>
      <c r="L278" s="12">
        <v>0.94599999999999995</v>
      </c>
    </row>
    <row r="279" spans="2:12" ht="35.1" customHeight="1" x14ac:dyDescent="0.3">
      <c r="B279" s="20"/>
      <c r="C279" s="61" t="s">
        <v>205</v>
      </c>
      <c r="D279" s="62"/>
      <c r="E279" s="63"/>
      <c r="F279" s="39">
        <f>SUM(F277:F278)</f>
        <v>1.3559999999999999</v>
      </c>
      <c r="G279" s="48">
        <f>SUM(G277:G278)</f>
        <v>0</v>
      </c>
      <c r="H279" s="48"/>
      <c r="I279" s="48">
        <f>SUM(I277:I278)</f>
        <v>0</v>
      </c>
      <c r="J279" s="48">
        <f>SUM(J277:J278)</f>
        <v>0</v>
      </c>
      <c r="K279" s="48">
        <f>SUM(K277:K278)</f>
        <v>0</v>
      </c>
      <c r="L279" s="39">
        <f>SUM(L277:L278)</f>
        <v>1.3559999999999999</v>
      </c>
    </row>
    <row r="280" spans="2:12" ht="30" customHeight="1" x14ac:dyDescent="0.3">
      <c r="B280" s="4">
        <v>238</v>
      </c>
      <c r="C280" s="11" t="s">
        <v>112</v>
      </c>
      <c r="D280" s="11" t="s">
        <v>206</v>
      </c>
      <c r="E280" s="11" t="s">
        <v>53</v>
      </c>
      <c r="F280" s="7">
        <v>0.33</v>
      </c>
      <c r="G280" s="12">
        <v>0</v>
      </c>
      <c r="H280" s="12">
        <v>7</v>
      </c>
      <c r="I280" s="12">
        <v>0</v>
      </c>
      <c r="J280" s="12">
        <v>0</v>
      </c>
      <c r="K280" s="12">
        <v>0</v>
      </c>
      <c r="L280" s="7">
        <v>0.33</v>
      </c>
    </row>
    <row r="281" spans="2:12" ht="30" customHeight="1" x14ac:dyDescent="0.3">
      <c r="B281" s="4">
        <v>239</v>
      </c>
      <c r="C281" s="11" t="s">
        <v>112</v>
      </c>
      <c r="D281" s="11" t="s">
        <v>206</v>
      </c>
      <c r="E281" s="11" t="s">
        <v>100</v>
      </c>
      <c r="F281" s="7">
        <v>0.44700000000000001</v>
      </c>
      <c r="G281" s="12">
        <v>0</v>
      </c>
      <c r="H281" s="12">
        <v>7</v>
      </c>
      <c r="I281" s="12">
        <v>0</v>
      </c>
      <c r="J281" s="12">
        <v>0</v>
      </c>
      <c r="K281" s="12">
        <v>0</v>
      </c>
      <c r="L281" s="12">
        <v>0.44700000000000001</v>
      </c>
    </row>
    <row r="282" spans="2:12" ht="30" customHeight="1" x14ac:dyDescent="0.3">
      <c r="B282" s="4">
        <v>240</v>
      </c>
      <c r="C282" s="11" t="s">
        <v>112</v>
      </c>
      <c r="D282" s="11" t="s">
        <v>206</v>
      </c>
      <c r="E282" s="11" t="s">
        <v>22</v>
      </c>
      <c r="F282" s="7">
        <v>0.17399999999999999</v>
      </c>
      <c r="G282" s="12">
        <v>0</v>
      </c>
      <c r="H282" s="12">
        <v>7</v>
      </c>
      <c r="I282" s="12">
        <v>0</v>
      </c>
      <c r="J282" s="12">
        <v>0</v>
      </c>
      <c r="K282" s="12">
        <v>0</v>
      </c>
      <c r="L282" s="12">
        <v>0.17399999999999999</v>
      </c>
    </row>
    <row r="283" spans="2:12" ht="30" customHeight="1" x14ac:dyDescent="0.3">
      <c r="B283" s="4">
        <v>241</v>
      </c>
      <c r="C283" s="11" t="s">
        <v>112</v>
      </c>
      <c r="D283" s="11" t="s">
        <v>206</v>
      </c>
      <c r="E283" s="11" t="s">
        <v>31</v>
      </c>
      <c r="F283" s="7">
        <v>0.23300000000000001</v>
      </c>
      <c r="G283" s="12">
        <v>0</v>
      </c>
      <c r="H283" s="12">
        <v>7</v>
      </c>
      <c r="I283" s="12">
        <v>0</v>
      </c>
      <c r="J283" s="12">
        <v>0</v>
      </c>
      <c r="K283" s="12">
        <v>0</v>
      </c>
      <c r="L283" s="12">
        <v>0.23300000000000001</v>
      </c>
    </row>
    <row r="284" spans="2:12" ht="35.1" customHeight="1" x14ac:dyDescent="0.3">
      <c r="B284" s="20"/>
      <c r="C284" s="61" t="s">
        <v>207</v>
      </c>
      <c r="D284" s="62"/>
      <c r="E284" s="63"/>
      <c r="F284" s="39">
        <f>SUM(F280:F283)</f>
        <v>1.1840000000000002</v>
      </c>
      <c r="G284" s="48">
        <f>SUM(G280:G283)</f>
        <v>0</v>
      </c>
      <c r="H284" s="48"/>
      <c r="I284" s="48">
        <f>SUM(I280:I283)</f>
        <v>0</v>
      </c>
      <c r="J284" s="48">
        <f>SUM(J280:J283)</f>
        <v>0</v>
      </c>
      <c r="K284" s="48">
        <f>SUM(K280:K283)</f>
        <v>0</v>
      </c>
      <c r="L284" s="39">
        <f>SUM(L280:L283)</f>
        <v>1.1840000000000002</v>
      </c>
    </row>
    <row r="285" spans="2:12" ht="30" customHeight="1" x14ac:dyDescent="0.3">
      <c r="B285" s="4">
        <v>242</v>
      </c>
      <c r="C285" s="11" t="s">
        <v>112</v>
      </c>
      <c r="D285" s="11" t="s">
        <v>195</v>
      </c>
      <c r="E285" s="11" t="s">
        <v>118</v>
      </c>
      <c r="F285" s="7">
        <v>1.5920000000000001</v>
      </c>
      <c r="G285" s="12">
        <v>0</v>
      </c>
      <c r="H285" s="12">
        <v>7</v>
      </c>
      <c r="I285" s="12">
        <v>0</v>
      </c>
      <c r="J285" s="12">
        <v>0</v>
      </c>
      <c r="K285" s="12">
        <v>0</v>
      </c>
      <c r="L285" s="12">
        <v>1.5920000000000001</v>
      </c>
    </row>
    <row r="286" spans="2:12" ht="35.1" customHeight="1" x14ac:dyDescent="0.3">
      <c r="B286" s="20"/>
      <c r="C286" s="61" t="s">
        <v>208</v>
      </c>
      <c r="D286" s="62"/>
      <c r="E286" s="63"/>
      <c r="F286" s="39">
        <f>SUM(F285)</f>
        <v>1.5920000000000001</v>
      </c>
      <c r="G286" s="48">
        <f>SUM(G285)</f>
        <v>0</v>
      </c>
      <c r="H286" s="48"/>
      <c r="I286" s="48">
        <f>SUM(I285)</f>
        <v>0</v>
      </c>
      <c r="J286" s="48">
        <f>SUM(J285)</f>
        <v>0</v>
      </c>
      <c r="K286" s="48">
        <f>SUM(K285)</f>
        <v>0</v>
      </c>
      <c r="L286" s="48">
        <f>SUM(L285)</f>
        <v>1.5920000000000001</v>
      </c>
    </row>
    <row r="287" spans="2:12" ht="30" customHeight="1" x14ac:dyDescent="0.3">
      <c r="B287" s="4">
        <v>243</v>
      </c>
      <c r="C287" s="11" t="s">
        <v>112</v>
      </c>
      <c r="D287" s="11" t="s">
        <v>196</v>
      </c>
      <c r="E287" s="11" t="s">
        <v>59</v>
      </c>
      <c r="F287" s="7">
        <v>7.6999999999999999E-2</v>
      </c>
      <c r="G287" s="12">
        <v>0</v>
      </c>
      <c r="H287" s="12">
        <v>7</v>
      </c>
      <c r="I287" s="12">
        <v>0</v>
      </c>
      <c r="J287" s="12">
        <v>0</v>
      </c>
      <c r="K287" s="12">
        <v>0</v>
      </c>
      <c r="L287" s="7">
        <v>7.6999999999999999E-2</v>
      </c>
    </row>
    <row r="288" spans="2:12" ht="30" customHeight="1" x14ac:dyDescent="0.3">
      <c r="B288" s="4">
        <v>244</v>
      </c>
      <c r="C288" s="11" t="s">
        <v>112</v>
      </c>
      <c r="D288" s="11" t="s">
        <v>196</v>
      </c>
      <c r="E288" s="11" t="s">
        <v>100</v>
      </c>
      <c r="F288" s="7">
        <v>0.75600000000000001</v>
      </c>
      <c r="G288" s="12">
        <v>0</v>
      </c>
      <c r="H288" s="12">
        <v>7</v>
      </c>
      <c r="I288" s="12">
        <v>0</v>
      </c>
      <c r="J288" s="12">
        <v>0</v>
      </c>
      <c r="K288" s="12">
        <v>0</v>
      </c>
      <c r="L288" s="12">
        <v>0.75600000000000001</v>
      </c>
    </row>
    <row r="289" spans="2:12" ht="30" customHeight="1" x14ac:dyDescent="0.3">
      <c r="B289" s="4">
        <v>245</v>
      </c>
      <c r="C289" s="11" t="s">
        <v>112</v>
      </c>
      <c r="D289" s="11" t="s">
        <v>196</v>
      </c>
      <c r="E289" s="11" t="s">
        <v>31</v>
      </c>
      <c r="F289" s="7">
        <v>0.64400000000000002</v>
      </c>
      <c r="G289" s="12">
        <v>0</v>
      </c>
      <c r="H289" s="12">
        <v>7</v>
      </c>
      <c r="I289" s="12">
        <v>0</v>
      </c>
      <c r="J289" s="12">
        <v>0</v>
      </c>
      <c r="K289" s="12">
        <v>0</v>
      </c>
      <c r="L289" s="12">
        <v>0.64400000000000002</v>
      </c>
    </row>
    <row r="290" spans="2:12" ht="30" customHeight="1" x14ac:dyDescent="0.3">
      <c r="B290" s="4">
        <v>246</v>
      </c>
      <c r="C290" s="11" t="s">
        <v>112</v>
      </c>
      <c r="D290" s="11" t="s">
        <v>196</v>
      </c>
      <c r="E290" s="11" t="s">
        <v>90</v>
      </c>
      <c r="F290" s="7">
        <v>0.79700000000000004</v>
      </c>
      <c r="G290" s="12">
        <v>0</v>
      </c>
      <c r="H290" s="12">
        <v>7</v>
      </c>
      <c r="I290" s="12">
        <v>0</v>
      </c>
      <c r="J290" s="12">
        <v>0</v>
      </c>
      <c r="K290" s="12">
        <v>0</v>
      </c>
      <c r="L290" s="12">
        <v>0.79700000000000004</v>
      </c>
    </row>
    <row r="291" spans="2:12" ht="35.1" customHeight="1" x14ac:dyDescent="0.3">
      <c r="B291" s="20"/>
      <c r="C291" s="61" t="s">
        <v>209</v>
      </c>
      <c r="D291" s="62"/>
      <c r="E291" s="63"/>
      <c r="F291" s="39">
        <f>SUM(F287:F290)</f>
        <v>2.274</v>
      </c>
      <c r="G291" s="48">
        <f>SUM(G287:G290)</f>
        <v>0</v>
      </c>
      <c r="H291" s="48"/>
      <c r="I291" s="48">
        <f>SUM(I287:I290)</f>
        <v>0</v>
      </c>
      <c r="J291" s="48">
        <f>SUM(J287:J290)</f>
        <v>0</v>
      </c>
      <c r="K291" s="48">
        <f>SUM(K287:K290)</f>
        <v>0</v>
      </c>
      <c r="L291" s="39">
        <f>SUM(L287:L290)</f>
        <v>2.274</v>
      </c>
    </row>
    <row r="292" spans="2:12" ht="30" customHeight="1" x14ac:dyDescent="0.3">
      <c r="B292" s="4">
        <v>247</v>
      </c>
      <c r="C292" s="11" t="s">
        <v>112</v>
      </c>
      <c r="D292" s="11" t="s">
        <v>197</v>
      </c>
      <c r="E292" s="11" t="s">
        <v>55</v>
      </c>
      <c r="F292" s="7">
        <v>0.60099999999999998</v>
      </c>
      <c r="G292" s="12">
        <v>0</v>
      </c>
      <c r="H292" s="12">
        <v>7</v>
      </c>
      <c r="I292" s="12">
        <v>0</v>
      </c>
      <c r="J292" s="12">
        <v>0</v>
      </c>
      <c r="K292" s="12">
        <v>0</v>
      </c>
      <c r="L292" s="12">
        <v>0.60099999999999998</v>
      </c>
    </row>
    <row r="293" spans="2:12" ht="30" customHeight="1" x14ac:dyDescent="0.3">
      <c r="B293" s="4">
        <v>248</v>
      </c>
      <c r="C293" s="11" t="s">
        <v>112</v>
      </c>
      <c r="D293" s="11" t="s">
        <v>197</v>
      </c>
      <c r="E293" s="11" t="s">
        <v>119</v>
      </c>
      <c r="F293" s="7">
        <v>0.96699999999999997</v>
      </c>
      <c r="G293" s="12">
        <v>0</v>
      </c>
      <c r="H293" s="12">
        <v>7</v>
      </c>
      <c r="I293" s="12">
        <v>0</v>
      </c>
      <c r="J293" s="12">
        <v>0</v>
      </c>
      <c r="K293" s="12">
        <v>0</v>
      </c>
      <c r="L293" s="12">
        <v>0.96699999999999997</v>
      </c>
    </row>
    <row r="294" spans="2:12" ht="30" customHeight="1" x14ac:dyDescent="0.3">
      <c r="B294" s="4">
        <v>249</v>
      </c>
      <c r="C294" s="11" t="s">
        <v>112</v>
      </c>
      <c r="D294" s="11" t="s">
        <v>197</v>
      </c>
      <c r="E294" s="11" t="s">
        <v>31</v>
      </c>
      <c r="F294" s="7">
        <v>1.1619999999999999</v>
      </c>
      <c r="G294" s="12">
        <v>0</v>
      </c>
      <c r="H294" s="12">
        <v>7</v>
      </c>
      <c r="I294" s="12">
        <v>0</v>
      </c>
      <c r="J294" s="12">
        <v>0</v>
      </c>
      <c r="K294" s="12">
        <v>0</v>
      </c>
      <c r="L294" s="12">
        <v>1.1619999999999999</v>
      </c>
    </row>
    <row r="295" spans="2:12" ht="35.1" customHeight="1" x14ac:dyDescent="0.3">
      <c r="B295" s="20"/>
      <c r="C295" s="61" t="s">
        <v>210</v>
      </c>
      <c r="D295" s="62"/>
      <c r="E295" s="63"/>
      <c r="F295" s="39">
        <f>SUM(F292:F294)</f>
        <v>2.73</v>
      </c>
      <c r="G295" s="48">
        <f>SUM(G292:G294)</f>
        <v>0</v>
      </c>
      <c r="H295" s="48"/>
      <c r="I295" s="48">
        <f>SUM(I292:I294)</f>
        <v>0</v>
      </c>
      <c r="J295" s="48">
        <f>SUM(J292:J294)</f>
        <v>0</v>
      </c>
      <c r="K295" s="48">
        <f>SUM(K292:K294)</f>
        <v>0</v>
      </c>
      <c r="L295" s="39">
        <f>SUM(L292:L294)</f>
        <v>2.73</v>
      </c>
    </row>
    <row r="296" spans="2:12" ht="39.75" customHeight="1" x14ac:dyDescent="0.3">
      <c r="B296" s="12">
        <v>250</v>
      </c>
      <c r="C296" s="65" t="s">
        <v>112</v>
      </c>
      <c r="D296" s="66"/>
      <c r="E296" s="11" t="s">
        <v>120</v>
      </c>
      <c r="F296" s="39">
        <v>7.93</v>
      </c>
      <c r="G296" s="48">
        <v>0</v>
      </c>
      <c r="H296" s="48">
        <v>8.5</v>
      </c>
      <c r="I296" s="48">
        <v>0</v>
      </c>
      <c r="J296" s="48">
        <v>0</v>
      </c>
      <c r="K296" s="39">
        <v>7.93</v>
      </c>
      <c r="L296" s="48">
        <v>0</v>
      </c>
    </row>
    <row r="297" spans="2:12" ht="39.950000000000003" customHeight="1" x14ac:dyDescent="0.3">
      <c r="B297" s="17">
        <v>251</v>
      </c>
      <c r="C297" s="57" t="s">
        <v>112</v>
      </c>
      <c r="D297" s="58"/>
      <c r="E297" s="11" t="s">
        <v>214</v>
      </c>
      <c r="F297" s="40">
        <v>297.60500000000002</v>
      </c>
      <c r="G297" s="52">
        <f>G242+G251+G255+G260+G263+G268+G276+G279+G284+G286+G291+G295+G296</f>
        <v>0</v>
      </c>
      <c r="H297" s="53">
        <v>6</v>
      </c>
      <c r="I297" s="53">
        <f>I242+I251+I255+I260+I263+I268+I276+I279+I284+I286+I291+I295+I296</f>
        <v>0</v>
      </c>
      <c r="J297" s="53">
        <f t="shared" ref="J297" si="4">J242+J251+J255+J260+J263+J268+J276+J279+J284+J286+J291+J295+J296</f>
        <v>0</v>
      </c>
      <c r="K297" s="53">
        <v>0</v>
      </c>
      <c r="L297" s="53">
        <v>0</v>
      </c>
    </row>
    <row r="298" spans="2:12" ht="39.950000000000003" customHeight="1" x14ac:dyDescent="0.3">
      <c r="B298" s="17">
        <v>252</v>
      </c>
      <c r="C298" s="57" t="s">
        <v>112</v>
      </c>
      <c r="D298" s="58"/>
      <c r="E298" s="11" t="s">
        <v>239</v>
      </c>
      <c r="F298" s="40">
        <v>98.11</v>
      </c>
      <c r="G298" s="52">
        <v>0</v>
      </c>
      <c r="H298" s="53">
        <v>6.02</v>
      </c>
      <c r="I298" s="53">
        <v>0</v>
      </c>
      <c r="J298" s="53">
        <v>0</v>
      </c>
      <c r="K298" s="53">
        <v>0</v>
      </c>
      <c r="L298" s="40">
        <v>98.11</v>
      </c>
    </row>
    <row r="299" spans="2:12" ht="35.1" customHeight="1" x14ac:dyDescent="0.3">
      <c r="B299" s="22"/>
      <c r="C299" s="26" t="s">
        <v>216</v>
      </c>
      <c r="D299" s="27"/>
      <c r="E299" s="28"/>
      <c r="F299" s="24">
        <v>433.39299999999997</v>
      </c>
      <c r="G299" s="25">
        <f>G242+G251+G255+G260+G263+G268+G276+G279+G284+G286+G291+G295+G296+G297</f>
        <v>0</v>
      </c>
      <c r="H299" s="24"/>
      <c r="I299" s="25">
        <f>I242+I251+I255+I260+I263+I268+I276+I279+I284+I286+I291+I295+I296+I297</f>
        <v>0</v>
      </c>
      <c r="J299" s="25">
        <f>J242+J251+J255+J260+J263+J268+J276+J279+J284+J286+J291+J295+J296+J297</f>
        <v>0</v>
      </c>
      <c r="K299" s="24">
        <f>K242+K251+K255+K260+K263+K268+K276+K279+K284+K286+K291+K295+K296+K297</f>
        <v>7.93</v>
      </c>
      <c r="L299" s="24">
        <v>127.858</v>
      </c>
    </row>
    <row r="300" spans="2:12" ht="39.950000000000003" customHeight="1" x14ac:dyDescent="0.3">
      <c r="B300" s="29"/>
      <c r="C300" s="78" t="s">
        <v>217</v>
      </c>
      <c r="D300" s="79"/>
      <c r="E300" s="80"/>
      <c r="F300" s="41">
        <f>F29+F85+F133+F145+F175+F183+F238+F299</f>
        <v>731.25009999999997</v>
      </c>
      <c r="G300" s="31"/>
      <c r="H300" s="31"/>
      <c r="I300" s="31"/>
      <c r="J300" s="30">
        <f>J29+J85+J133+J145+J175+J183+J238+J299</f>
        <v>26.965</v>
      </c>
      <c r="K300" s="30">
        <f>K29+K85+K133+K145+K175+K183+K238+K299</f>
        <v>139.35000000000002</v>
      </c>
      <c r="L300" s="41">
        <f>L29+L85+L133+L145+L175+L183+L238+L299</f>
        <v>220.3681</v>
      </c>
    </row>
    <row r="301" spans="2:12" x14ac:dyDescent="0.3">
      <c r="B301" s="2" t="s">
        <v>237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2:12" x14ac:dyDescent="0.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</sheetData>
  <mergeCells count="52">
    <mergeCell ref="C286:E286"/>
    <mergeCell ref="C300:E300"/>
    <mergeCell ref="C29:E29"/>
    <mergeCell ref="C126:E126"/>
    <mergeCell ref="C129:E129"/>
    <mergeCell ref="C132:E132"/>
    <mergeCell ref="C133:E133"/>
    <mergeCell ref="C85:E85"/>
    <mergeCell ref="D172:E172"/>
    <mergeCell ref="C145:E145"/>
    <mergeCell ref="C175:E175"/>
    <mergeCell ref="C183:E183"/>
    <mergeCell ref="C80:E80"/>
    <mergeCell ref="C84:E84"/>
    <mergeCell ref="K4:L4"/>
    <mergeCell ref="B239:L239"/>
    <mergeCell ref="K8:L8"/>
    <mergeCell ref="C11:L11"/>
    <mergeCell ref="B14:L14"/>
    <mergeCell ref="B16:B17"/>
    <mergeCell ref="C296:D296"/>
    <mergeCell ref="C242:E242"/>
    <mergeCell ref="C251:E251"/>
    <mergeCell ref="C255:E255"/>
    <mergeCell ref="I16:L16"/>
    <mergeCell ref="C238:E238"/>
    <mergeCell ref="D173:E173"/>
    <mergeCell ref="D174:E174"/>
    <mergeCell ref="G16:G17"/>
    <mergeCell ref="H16:H17"/>
    <mergeCell ref="C16:C17"/>
    <mergeCell ref="C158:E158"/>
    <mergeCell ref="C162:E162"/>
    <mergeCell ref="C169:E169"/>
    <mergeCell ref="C295:E295"/>
    <mergeCell ref="C291:E291"/>
    <mergeCell ref="K3:L3"/>
    <mergeCell ref="C298:D298"/>
    <mergeCell ref="K7:L7"/>
    <mergeCell ref="B12:L12"/>
    <mergeCell ref="B13:L13"/>
    <mergeCell ref="K6:L6"/>
    <mergeCell ref="C260:E260"/>
    <mergeCell ref="C263:E263"/>
    <mergeCell ref="D16:D17"/>
    <mergeCell ref="E16:E17"/>
    <mergeCell ref="F16:F17"/>
    <mergeCell ref="C297:D297"/>
    <mergeCell ref="C284:E284"/>
    <mergeCell ref="C279:E279"/>
    <mergeCell ref="C276:E276"/>
    <mergeCell ref="C268:E268"/>
  </mergeCells>
  <pageMargins left="0.70866141732283472" right="0.70866141732283472" top="1.1811023622047245" bottom="0.74803149606299213" header="1.1811023622047245" footer="0.31496062992125984"/>
  <pageSetup paperSize="9" scale="51" firstPageNumber="2" fitToHeight="14" orientation="landscape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Грахольская</dc:creator>
  <cp:lastModifiedBy>Пользователь</cp:lastModifiedBy>
  <cp:lastPrinted>2025-05-13T02:55:44Z</cp:lastPrinted>
  <dcterms:created xsi:type="dcterms:W3CDTF">2016-06-27T08:36:23Z</dcterms:created>
  <dcterms:modified xsi:type="dcterms:W3CDTF">2025-05-13T02:55:54Z</dcterms:modified>
</cp:coreProperties>
</file>